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filterPrivacy="1"/>
  <xr:revisionPtr revIDLastSave="0" documentId="8_{01876520-BACA-45FF-8A34-6DBDEE0DE3DD}" xr6:coauthVersionLast="33" xr6:coauthVersionMax="33" xr10:uidLastSave="{00000000-0000-0000-0000-000000000000}"/>
  <bookViews>
    <workbookView xWindow="0" yWindow="0" windowWidth="28800" windowHeight="11925" xr2:uid="{00000000-000D-0000-FFFF-FFFF00000000}"/>
  </bookViews>
  <sheets>
    <sheet name="10.1 Namještaj izrađen po mjeri" sheetId="2" r:id="rId1"/>
  </sheets>
  <definedNames>
    <definedName name="_xlnm.Print_Area" localSheetId="0">'10.1 Namještaj izrađen po mjeri'!$A$1:$I$104</definedName>
    <definedName name="_xlnm.Print_Titles" localSheetId="0">'10.1 Namještaj izrađen po mjeri'!$4:$5</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5" i="2" l="1"/>
  <c r="D35" i="2"/>
  <c r="H33" i="2"/>
  <c r="H31" i="2"/>
  <c r="H30" i="2"/>
  <c r="H29" i="2"/>
  <c r="H28" i="2"/>
  <c r="D28" i="2"/>
  <c r="H26" i="2"/>
  <c r="H23" i="2"/>
  <c r="D23" i="2"/>
  <c r="H21" i="2"/>
  <c r="H19" i="2"/>
  <c r="H17" i="2"/>
  <c r="H15" i="2"/>
  <c r="H13" i="2"/>
  <c r="H11" i="2"/>
  <c r="H9" i="2"/>
  <c r="H7" i="2"/>
  <c r="H92" i="2"/>
  <c r="H90" i="2"/>
  <c r="D85" i="2"/>
  <c r="H88" i="2"/>
  <c r="H87" i="2"/>
  <c r="H86" i="2"/>
  <c r="H85" i="2"/>
  <c r="H83" i="2"/>
  <c r="H81" i="2"/>
  <c r="H79" i="2"/>
  <c r="H77" i="2"/>
  <c r="H75" i="2"/>
  <c r="H73" i="2"/>
  <c r="H71" i="2"/>
  <c r="H69" i="2"/>
  <c r="H67" i="2"/>
  <c r="H65" i="2"/>
  <c r="H63" i="2"/>
  <c r="H61" i="2"/>
  <c r="H59" i="2"/>
  <c r="H57" i="2"/>
  <c r="H56" i="2"/>
  <c r="H54" i="2"/>
  <c r="H52" i="2"/>
  <c r="H51" i="2"/>
  <c r="H49" i="2"/>
  <c r="H48" i="2"/>
  <c r="H47" i="2"/>
  <c r="H46" i="2"/>
  <c r="H45" i="2"/>
  <c r="H44" i="2"/>
  <c r="H43" i="2"/>
  <c r="H42" i="2"/>
  <c r="H40" i="2"/>
  <c r="H39" i="2"/>
  <c r="H37" i="2"/>
  <c r="H36" i="2"/>
  <c r="H24" i="2"/>
  <c r="D42" i="2" l="1"/>
  <c r="D39" i="2"/>
  <c r="D33" i="2"/>
  <c r="D26" i="2"/>
  <c r="D21" i="2"/>
  <c r="D19" i="2"/>
  <c r="D17" i="2"/>
  <c r="D15" i="2"/>
  <c r="D13" i="2"/>
  <c r="D11" i="2"/>
  <c r="D9" i="2"/>
  <c r="D7" i="2"/>
  <c r="D5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13" authorId="0" shapeId="0" xr:uid="{00000000-0006-0000-0000-000001000000}">
      <text>
        <r>
          <rPr>
            <b/>
            <sz val="9"/>
            <color indexed="81"/>
            <rFont val="Segoe UI"/>
            <family val="2"/>
            <charset val="238"/>
          </rPr>
          <t>Author:</t>
        </r>
        <r>
          <rPr>
            <sz val="9"/>
            <color indexed="81"/>
            <rFont val="Segoe UI"/>
            <family val="2"/>
            <charset val="238"/>
          </rPr>
          <t xml:space="preserve">
nedostaje ukupna količina</t>
        </r>
      </text>
    </comment>
  </commentList>
</comments>
</file>

<file path=xl/sharedStrings.xml><?xml version="1.0" encoding="utf-8"?>
<sst xmlns="http://schemas.openxmlformats.org/spreadsheetml/2006/main" count="177" uniqueCount="176">
  <si>
    <t xml:space="preserve">           (potpis odgovorne osobe ponuditelja)</t>
  </si>
  <si>
    <t>_______________________________</t>
  </si>
  <si>
    <t>MP</t>
  </si>
  <si>
    <t>Stolica barska - kantina</t>
  </si>
  <si>
    <t>34.</t>
  </si>
  <si>
    <t>Stolica za jelo - kantina</t>
  </si>
  <si>
    <t>33.</t>
  </si>
  <si>
    <t>32.4.</t>
  </si>
  <si>
    <t>32.3.</t>
  </si>
  <si>
    <t>32.2.</t>
  </si>
  <si>
    <t>Stol za jelo - kantina</t>
  </si>
  <si>
    <t>32.1.</t>
  </si>
  <si>
    <t>Blok kuhinje za kantinu</t>
  </si>
  <si>
    <t>31.</t>
  </si>
  <si>
    <t>Blok čajne kuhinje za 2. kat razvoj</t>
  </si>
  <si>
    <t>30.</t>
  </si>
  <si>
    <t>Blok čajne kuhinje za 1. kat razvoj</t>
  </si>
  <si>
    <t>29.</t>
  </si>
  <si>
    <t>Blok čajne kuhinje za 1. kat uprava</t>
  </si>
  <si>
    <t>28.</t>
  </si>
  <si>
    <t>Blok čajne kuhinje za prizemlje proizvodnje</t>
  </si>
  <si>
    <t>27.</t>
  </si>
  <si>
    <t>Prijamni pult - uprava</t>
  </si>
  <si>
    <t>26.</t>
  </si>
  <si>
    <t>Prijamni pult - recepcija</t>
  </si>
  <si>
    <t>25.</t>
  </si>
  <si>
    <t>Stolica za sastanke ured</t>
  </si>
  <si>
    <t>24.</t>
  </si>
  <si>
    <t>Stol za sastanke ured</t>
  </si>
  <si>
    <t>23.</t>
  </si>
  <si>
    <t>Fotelja - prostorija za odmor</t>
  </si>
  <si>
    <t>22.</t>
  </si>
  <si>
    <t>Uredski ormarić</t>
  </si>
  <si>
    <t>21.</t>
  </si>
  <si>
    <t>Uredski ormar sa stalažom</t>
  </si>
  <si>
    <t>20.</t>
  </si>
  <si>
    <t>Ladičar</t>
  </si>
  <si>
    <t>19.</t>
  </si>
  <si>
    <t>18.2.</t>
  </si>
  <si>
    <t>18.1.</t>
  </si>
  <si>
    <t>Ispitni stol - Hardware</t>
  </si>
  <si>
    <t>17.</t>
  </si>
  <si>
    <t>16.2.</t>
  </si>
  <si>
    <t>16.1.</t>
  </si>
  <si>
    <t>15.8.</t>
  </si>
  <si>
    <t>15.7.</t>
  </si>
  <si>
    <t>15.6.</t>
  </si>
  <si>
    <t>15.5.</t>
  </si>
  <si>
    <t>15.4.</t>
  </si>
  <si>
    <t>15.3.</t>
  </si>
  <si>
    <t>15.2.</t>
  </si>
  <si>
    <t>15.1.</t>
  </si>
  <si>
    <t>14.2.</t>
  </si>
  <si>
    <t>Sofa - Ured</t>
  </si>
  <si>
    <t>14.1.</t>
  </si>
  <si>
    <t>13.3.</t>
  </si>
  <si>
    <t>13.2.</t>
  </si>
  <si>
    <t>Stolovi - Meetting corner</t>
  </si>
  <si>
    <t>13.1.</t>
  </si>
  <si>
    <t>Stolić - Ured</t>
  </si>
  <si>
    <t>12.</t>
  </si>
  <si>
    <t>11.4.</t>
  </si>
  <si>
    <t>11.3.</t>
  </si>
  <si>
    <t>11.2.</t>
  </si>
  <si>
    <t>Stolice - Meeting corner</t>
  </si>
  <si>
    <t>11.1.</t>
  </si>
  <si>
    <t>Stolice - uredske</t>
  </si>
  <si>
    <t>10.</t>
  </si>
  <si>
    <t>9.2.</t>
  </si>
  <si>
    <t>Stolice za sobe za sastanke</t>
  </si>
  <si>
    <t>9.1.</t>
  </si>
  <si>
    <t>Stol - Soba za sastanak</t>
  </si>
  <si>
    <t>8.</t>
  </si>
  <si>
    <t>Stol - Dvorana za sastanke - velika</t>
  </si>
  <si>
    <t>7.</t>
  </si>
  <si>
    <t>Stol - Dvorana za sastanke - mala</t>
  </si>
  <si>
    <t>6.</t>
  </si>
  <si>
    <t>Stolica - Dvorana za sastanke - velika</t>
  </si>
  <si>
    <t>5.</t>
  </si>
  <si>
    <t>Stolica - Dvorana za sastanke - mala</t>
  </si>
  <si>
    <t>4.</t>
  </si>
  <si>
    <t>Garderobni ormar 12struki</t>
  </si>
  <si>
    <t>3.</t>
  </si>
  <si>
    <t>Garderobni ormar 2struki</t>
  </si>
  <si>
    <t>2.</t>
  </si>
  <si>
    <t>Garderobni ormar 3struki</t>
  </si>
  <si>
    <t>1.</t>
  </si>
  <si>
    <t>Ukupna količina</t>
  </si>
  <si>
    <t>Količina</t>
  </si>
  <si>
    <t>Specifikacija tražene opreme</t>
  </si>
  <si>
    <t>Rd.br</t>
  </si>
  <si>
    <t>E</t>
  </si>
  <si>
    <t>D</t>
  </si>
  <si>
    <t>B</t>
  </si>
  <si>
    <t>A</t>
  </si>
  <si>
    <t>Tehnička specifikacija-Ponudbeni troškovnik za nabavu namještaja izrađenog po mjeri - GRUPA 10.1</t>
  </si>
  <si>
    <t>Jedinična 
cijena u HRK
(bez PDV-a)</t>
  </si>
  <si>
    <t xml:space="preserve">CIJENA PONUDE U HRK (bez PDV-a): </t>
  </si>
  <si>
    <t xml:space="preserve">UKUPNA CIJENA PONUDE U HRK (s PDV-om): </t>
  </si>
  <si>
    <t>Cijena u HRK
(bez PDV-a)</t>
  </si>
  <si>
    <r>
      <t xml:space="preserve">Ocjena Naručitelja
</t>
    </r>
    <r>
      <rPr>
        <b/>
        <sz val="11"/>
        <color rgb="FFFF0000"/>
        <rFont val="Calibri"/>
        <family val="2"/>
        <scheme val="minor"/>
      </rPr>
      <t>Popunjava Naručitelj</t>
    </r>
  </si>
  <si>
    <r>
      <rPr>
        <b/>
        <sz val="11"/>
        <rFont val="Calibri"/>
        <family val="2"/>
        <scheme val="minor"/>
      </rPr>
      <t>Predmet nabave:</t>
    </r>
    <r>
      <rPr>
        <sz val="11"/>
        <rFont val="Calibri"/>
        <family val="2"/>
        <scheme val="minor"/>
      </rPr>
      <t xml:space="preserve"> Nabava uredskog namještaja i opreme  </t>
    </r>
  </si>
  <si>
    <r>
      <rPr>
        <b/>
        <sz val="11"/>
        <rFont val="Calibri"/>
        <family val="2"/>
        <scheme val="minor"/>
      </rPr>
      <t>Grupa 1:</t>
    </r>
    <r>
      <rPr>
        <sz val="11"/>
        <rFont val="Calibri"/>
        <family val="2"/>
        <scheme val="minor"/>
      </rPr>
      <t xml:space="preserve"> Namještaj izrađen po mjeri</t>
    </r>
  </si>
  <si>
    <t>Garderobni ormar 3struki izveden od iverala.
Visina:  2100 mm
Širina 980 mm
Dubina 490 mm
Visina podnožja 120 mm
Broj odjeljaka 6 kom
Svijetla širina odjeljka 300 mm
Materijal: bijeli iveral kostur, fronte u boji, abs kant
Svaki odjeljak treba sadržavati jednu policu, ručkicu za otvaranje, kukicu za vješalicu bravicu za zaključavanje, i odzračnik fi 80. Ormar izvesti prema skici u prilogu.
Garancija min. 2 godine.</t>
  </si>
  <si>
    <t>Garderobni ormar 2struki izveden od iverala.
Visina:  2100 mm
Širina 660 mm
Dubina 490 mm
Visina podnožja 120 mm
Broj odjeljaka 4 kom
Svijetla širina odjeljka 300 mm
Materijal: bijeli iveral kostur, fronte u boji, abs kant
Svaki odjeljak treba sadržavati jednu policu, ručkicu za otvaranje, kukicu za vješalicu bravicu za zaključavanje, i odzračnik fi 80. Ormar izvesti prema skici u prilogu.
Garancija min. 2 godine.</t>
  </si>
  <si>
    <t>Garderobni ormar 12struki izveden od iverala.
Visina:  2100 mm
Širina 1000 mm
Dubina 490 mm
Visina podnožja 120 mm
Broj odjeljaka 12 kom
Svijetla širina odjeljka 300 mm
Materijal: bijeli iveral kostur, fronte u boji, abs kant
Svaki odjeljak treba sadržavati jednu policu, ručkicu za otvaranje, kukicu za vješalicu bravicu za zaključavanje, i odzračnik fi 80. Ormar izvesti prema skici u prilogu.
Garancija min. 2 godine.</t>
  </si>
  <si>
    <t>Okvir stolice mora biti okretni sa zvjezdastim postoljem od čelika zaštičenim poliesterskim premazom u prahu. Sjedište i nasnon moraju biti od PU pjene čvrstoće minimalno 30 kg/m3. Navlaka sjedišta i naslona od poliesterskog vlakna. Visina stolice mora biti podesiva. Stolica mora imati minimalno 5 sigurnosnih kotačića koji moraju imati kočnicu osjetljivu na pritisak koji drži stolicu čvrsto na mjestu kad se sijedi, i automatski se mora otključati kad se ustane. Kotači moraju biti presvučeni gumom kako bi se lako pomicali po bilo kojoj vrsti poda. Stolica mora biti izvedena prema simboličnoj skici u prilogu.
Opterećenje: min 100 kg
Širina: 65 cm
Dubina: 65 cm
Maks. visina: 95 cm
Širina sjedišta: 50 cm
Dubina sjedišta: 40 cm
Min. visina sjedišta: 40 cm
Maks. visina sjedišta: 55 cm
Boja konstrukcije: SIVA
Boja sjedišta i naslona: SIVA
Garancija min. 2 godine.</t>
  </si>
  <si>
    <t>Konferencijski stol izveden od metalne konstrukcije u 2 odvojiva dijela duljina po 140cm. Metalna konstrukcija 50x30mm zaštičena poliesterskim premazom u prahu u tamno sivoj boji, ploća stola izvedena od iverala minimalne debljine 25mm u bijeloj boji. Skica detalja metalne konstrukcije u prilogu.
Opterećenje: min 100 kg
Ukupna duljina: 280 cm
Širina: 160 cm
Visina: 73 cm
Boja konstrukcije: TAMNO SIVA
Boja ploće: MAT BIJELA
Garancija min. 2 godine.</t>
  </si>
  <si>
    <t>Konferencijski stol izveden od metalne konstrukcije. Metalna konstrukcija 50x30mm zaštičena poliesterskim premazom u prahu u svijetlo sivoj boji, ploća stola izvedena od iverala minimalne debljine 25mm u bijeloj boji. Skica detalja metalne konstrukcije u prilogu.
Opterećenje: min 100 kg
Ukupna duljina: 280 cm
Širina: 200 cm
Visina: 73 cm
Boja konstrukcije: SVIJETLO SIVA
Boja ploće: MAT BIJELA
Garancija min. 2 godine.</t>
  </si>
  <si>
    <t>Okvir stolića mora biti izveden od punog drva a okrugla ploća od lesonita zaštićenog akrilnom bojom debljine minimalno 20mm. Stolić mora imati 4 noge i izveden prema skici u prilogu.
Visina: 40 cm
Promjer: 90 cm
Boja konstrukcije: CRNA
Boja ploće: KREM / BREZA
Garancija min. 2 godine.</t>
  </si>
  <si>
    <t>Radni stol izveden od iverala. Ploća stola izvedena od iverala minimalne debljine 25mm. Stol sa jedne strane mora imati ladičar sa četiri ladice dimenzija pune visine stola i širine 40cm. Stol izveden prema simboličnoj skici u prilogu.
Opterećenje: min 100 kg
Duljina: 300 cm
Dubina: 100 cm
Visina: 78 cm
Boja konstrukcije: BIJELA
Boja ploće: SVIJETLO SIVA
Garancija min. 2 godine.</t>
  </si>
  <si>
    <t>Element za odlaganje dokumenata kao nadogradnja na uredski ormarić izveden od iverala. U otvor u elementu moraju stati 2 stupca po 6 redova plastičnih ladica za spise. Gornja stranica elementa mora biti minimalne debljine 30mm. Element izveden prema simboličnoj skici u prilogu.
Opterećenje: min 20 kg
Duljina: 70 cm
Dubina: 40 cm
Visina: 45 cm
Boja konstrukcije: BIJELA
Boja gornje stranice: CRNA
Garancija min. 2 godine.</t>
  </si>
  <si>
    <t>Stalaža za odlaganje dokumenata kao nadogradnja na uredski ormarić izveden od iverala. Stalaža mora imati jednu vertikalnu pregradu na sreditni i 3 police podijeljene po visini. Gornja polovica stalaže mora biti zatvorena dvojim vratima sa pantom koji spriječava lupanje kod zatvaranja. Element izveden prema simboličnoj skici u prilogu.
Širina: 140 cm
Dubina: 40 cm
Visina: 125 cm
Min. nosivost/polica: 13 kg
Boja konstrukcije i polica: BIJELA
Boja vratiju: BIJELA
Boja gornje stranice: CRNA
Garancija min. 2 godine.</t>
  </si>
  <si>
    <t>Samostojeći element za odlaganje dokumenata izveden od iverala. Element mora imati sokl i mora biti zatvoren vratima sa pantom koji spriječava lupanje kod zatvaranja. Unutar elementa mora biti jedna polica. Element izveden prema simboličnoj skici u prilogu.
Širina: 70 cm
Dubina: 40 cm
Visina: 70 cm
Min. nosivost/polica: 13 kg
Boja konstrukcije i polica: BIJELA
Boja vratiju: BIJELA
Boja gornje stranice: CRNA
Garancija min. 2 godine.</t>
  </si>
  <si>
    <t>Fotelja u potpunosti izvedena od ekspandirana polistirenske plastike sa navlakom od poliesterskog vlakna u obliku vreće. Fotelja mora imati patent-zatvarač bez povlačnog mehanizma koji uklanja rizik od samo otvaranja. Navlaka se mora moći skinuti i biti periva u perilici rublja. Simbolična skica u prilogu.
Duljina: 90 cm - 180 cm
Širina: 65 cm
Visina: 20 cm - 70 cm
Max. Težina: 4500 g
Boja: SIVA
Garancija min. 2 godine.</t>
  </si>
  <si>
    <t>Stol za sastanke izveden od metalne konstrukcije. Metalna konstrukcija 50x30mm zaštičena poliesterskim premazom u prahu, ploća stola izvedena od iverala minimalne debljine 25mm. Skica detalja metalne konstrukcije u prilogu.
Opterećenje: min 100 kg
Duljina: 140 cm
Dubina: 80 cm
Visina: 73 cm
Boja konstrukcije: ANTRACIT
Boja ploće: MAT BIJELA
Garancija min. 2 godine.</t>
  </si>
  <si>
    <t>Okvir stolice mora biti okretni sa zvjezdastim postoljem od čelika zaštičenim poliesterskim premazom u prahu. Sjedište i nasnon moraju biti od PU pjene čvrstoće minimalno 30 kg/m3. Navlaka sjedišta i naslona od poliesterskog vlakna. Visina stolice mora biti podesiva. Stolica mora imati minimalno 5 sigurnosnih kotačića koji moraju imati kočnicu osjetljivu na pritisak koji drži stolicu čvrsto na mjestu kad se sijedi, i automatski se mora otključati kad se ustane. Kotači moraju biti presvučeni gumom kako bi se lako pomicali po bilo kojoj vrsti poda. Stolica mora biti izvedena prema simboličnoj skici u prilogu.
Opterećenje: min 100 kg
Širina: 65 cm
Dubina: 65 cm
Maks. visina: 95 cm
Širina sjedišta: 50 cm
Dubina sjedišta: 40 cm
Min. visina sjedišta: 40 cm
Maks. visina sjedišta: 55 cm
Boja konstrukcije: SIVA
Boja sjedišta i naslona: BIJELA
Garancija min. 2 godine.</t>
  </si>
  <si>
    <t>Prijamni pult recepcije izveden od iverala. Prednja strana pulta mora biti izrađena od medijapana oplemenjenog akrilom ili hpl-om, povišeni nastavak u plavoj boji izrađen od kerock ili
corian ploče ili četkani inox. Element mora imati sokl i sa zadnje strane mora imati dva ladičara sa 4 ladice. Prijamni pult mora biti izveden prema skici u prilogu.
Opterećenje: min 100 kg
Duljina: 415 cm
Dubina: 150 cm
Visina: 100 cm
Boja pulta: SIVA
Boja povišenog nastavka: PLAVA
Garancija min. 2 godine.</t>
  </si>
  <si>
    <t>Prijamni pult izveden od metalne konstrukcije. Metalna konstrukcija 50x30mm zaštičena poliesterskim premazom u prahu, ploća pulta izvedena od iverala minimalne debljine 25mm. Stol sa desne strane mora imati policu za računalo a prednja strana i obje bočne strane moraju biti zatvorene ploćom visine 40cm. Skica detalja metalne konstrukcije u prilogu.
Opterećenje: min 100 kg
Duljina: 180 cm
Dubina: 100 cm
Visina: 78 cm
Boja konstrukcije: ANTRACIT
Boja ploće: MAT BIJELA
Garancija min. 2 godine.</t>
  </si>
  <si>
    <t>Stolice sa 4 noge, konstrukcije od punog drveta lakiranog zaštitnim lakom. Sjedište stolice od oblikovanog višeslojnog drvenog furnira presvučenog visokotlačnim melaminskim laminatom. Stolice moraju biti složive da zauzimaju manje mjesta kad se ne koriste. Sjedalo i naslon moraju biti ergonomski oblikovani. Stolica mora biti izvedena prema simboličnoj skici u prilogu.
Nosivost: min 110 kg
Širina: 45 cm
Dubina: 50 cm
Visina: 80 cm
Širina sjedišta: 50 cm
Dubina sjedišta: 40 cm
Visina sjedišta: 45 cm
Boja konstrukcije: BIJELA/BREZA/BUKVA
Boja ploče: BIJELA/BREZA/BUKVA
Garancija min. 2 godine.</t>
  </si>
  <si>
    <t>Barska stolica sa sjedištem koje mora biti izvedeno od prošivene eko kože i kromiranim postoljem. Stolica mora biti podesiva po visini pomoću plinskog podizača. Stolica mora biti izvedena prema simboličnoj skici u prilogu.
Nosivost: min 110 kg
Širina: 45 cm
Dubina: 50 cm
Maks. visina: 85 cm
Min. visina: 65 cm
Boja konstrukcije: KROM
Boja sjedišta: ZELENA
Garancija min. 2 godine.</t>
  </si>
  <si>
    <t>Iznos PDV-a U HRK (25%):</t>
  </si>
  <si>
    <t>U ______________________, dana_______2018.</t>
  </si>
  <si>
    <t xml:space="preserve">Okvir stolice mora biti okretni sa zvjezdastim postoljem od čelika zaštičenim poliesterskim premazom u prahu. Stolica mora imati podesivu nagibnu funkciju koja se može zaključati i imati kontrolu različitih položaja sjedenja. Mora imati lumbalnu potporu. Naslon za leđa mora imati mrežasti materijal da propušta zrak. Navlaka sjedišta i naslona od poliesterskog vlakna. Visina stolice mora biti podesiva. Stolica mora imati minimalno 5 sigurnosnih kotačića koji moraju imati kočnicu osjetljivu na pritisak koji drži stolicu čvrsto na mjestu kad se sijedi, i automatski se mora otključati kad se ustane. Kotači moraju biti presvučeni gumom kako bi se lako pomicali po bilo kojoj vrsti poda. Stolica mora biti izvedena prema simboličnoj skici u prilogu.
Opterećenje: min 100 kg
Širina: 65 cm
Dubina: 60 cm
Maks. visina: 140 cm
Širina sjedišta: 50 cm
Dubina sjedišta: 45 cm
Min. visina sjedišta: 48 cm
Maks. visina sjedišta: 55 cm
Boja konstrukcije: CRNA
Boja sjedišta i naslona: TAMNO SIVA
Garancija min. 5 godina. </t>
  </si>
  <si>
    <t>Konferencijski stol izveden od metalne konstrukcije u 3 odvojiva dijela duljina po 180cm. Metalna konstrukcija 50x30mm zaštičena poliesterskim premazom u prahu u tamno sivoj boji, ploća stola izvedena od iverala minimalne debljine 25mm u bijeloj boji. Skica detalja metalne konstrukcije u prilogu.
Opterećenje: min 100 kg
Ukupna duljina: 540 cm
Širina: 160 cm
Visina: 73 cm
Boja konstrukcije:TAMNO SIVA
Boja ploće: MAT BIJELA
Garancija min. 2 godine.</t>
  </si>
  <si>
    <t>9.</t>
  </si>
  <si>
    <t>11.</t>
  </si>
  <si>
    <t>13.</t>
  </si>
  <si>
    <t>14.</t>
  </si>
  <si>
    <t>15.</t>
  </si>
  <si>
    <r>
      <rPr>
        <b/>
        <sz val="11"/>
        <rFont val="Calibri"/>
        <family val="2"/>
        <scheme val="minor"/>
      </rPr>
      <t>Radni stol VIII.</t>
    </r>
    <r>
      <rPr>
        <sz val="11"/>
        <rFont val="Calibri"/>
        <family val="2"/>
        <charset val="238"/>
        <scheme val="minor"/>
      </rPr>
      <t xml:space="preserve">
Radni stol izveden od metalne konstrukcije. Metalna konstrukcija 50x30mm zaštičena poliesterskim premazom u prahu, ploća stola izvedena od iverala minimalne debljine 25mm. Stol sa lijeve strane mora imati policu za računalo,  a prednja strana mora biti zatvorena ploćom visine 40cm. Skica detalja metalne konstrukcije u prilogu.
Opterećenje: min 100 kg
Duljina: 180 cm
Dubina: 100 cm
Visina: 78 cm
Boja konstrukcije: BIJELA
Boja ploće: SVIJETLO SIVA
Garancija min. 2 godine.</t>
    </r>
  </si>
  <si>
    <t>32.</t>
  </si>
  <si>
    <r>
      <rPr>
        <b/>
        <sz val="11"/>
        <rFont val="Calibri"/>
        <family val="2"/>
        <scheme val="minor"/>
      </rPr>
      <t>Stol za jelo - kantina I.</t>
    </r>
    <r>
      <rPr>
        <sz val="11"/>
        <rFont val="Calibri"/>
        <family val="2"/>
        <charset val="238"/>
        <scheme val="minor"/>
      </rPr>
      <t xml:space="preserve">
Stol za jelo od punog drva zaštičen prozirnim lakom, sa četiri noge, za 4 osobe koji mora biti izdržljiv i otporan i ispunjavavti zahtjeve za namještaj za javnu upotrebu.
Stol mora biti ispitan za upotrebu izvan kućanstva i u skladu je sa zahtjevima za sigurnost, izdržljivost i stabilnost navedenima u normami EN 15372. Stol mora biti izveden prema simboličnoj skici u prilogu.
Duljina: 125 cm
Širina: 75 cm
Visina: 75 cm
Boja: BREZA/BUKVA
Garancija min. 2 godine.</t>
    </r>
  </si>
  <si>
    <r>
      <rPr>
        <b/>
        <sz val="11"/>
        <rFont val="Calibri"/>
        <family val="2"/>
        <scheme val="minor"/>
      </rPr>
      <t>Stol za jelo - kantina II.</t>
    </r>
    <r>
      <rPr>
        <sz val="11"/>
        <rFont val="Calibri"/>
        <family val="2"/>
        <charset val="238"/>
        <scheme val="minor"/>
      </rPr>
      <t xml:space="preserve">
Stol za jelo od punog drva zaštičen prozirnim lakom, sa četiri noge, za 2 osobe koji mora biti izdržljiv i otporan i ispunjavavti zahtjeve za namještaj za javnu upotrebu.
Stol mora biti ispitan za upotrebu izvan kućanstva i u skladu je sa zahtjevima za sigurnost, izdržljivost i stabilnost navedenima u normami EN 15372.  Stol mora biti izveden prema simboličnoj skici u prilogu.
Duljina: 75 cm
Širina: 75 cm
Visina: 75 cm
Boja: BREZA/BUKVA
Garancija min. 2 godine.</t>
    </r>
  </si>
  <si>
    <r>
      <rPr>
        <b/>
        <sz val="11"/>
        <rFont val="Calibri"/>
        <family val="2"/>
        <scheme val="minor"/>
      </rPr>
      <t>Stol za jelo - kantina III.</t>
    </r>
    <r>
      <rPr>
        <sz val="11"/>
        <rFont val="Calibri"/>
        <family val="2"/>
        <charset val="238"/>
        <scheme val="minor"/>
      </rPr>
      <t xml:space="preserve">
Stol za jelo veće visine (kao barski) za 4 osobe, sa pločom izvedenom od melamina i otpornom na toplinu i ogrebotine. Stol mora imati 2 noge sa zvjezdastim postoljem izvedenim od metala i mora biti izdržljiv i otporan i ispunjavati zahtjeve za namještaj za javnu upotrebu. Stol mora biti ispitan za upotrebu izvan kućanstva i u skladu je sa zahtjevima za sigurnost, izdržljivost i stabilnost navedenima u normi EN 15372. Stol mora biti izveden prema simboličnoj skici u prilogu.
Duljina: 125 cm
Širina: 75 cm
Visina: 100 cm
Boja konstrukcije: BIJELA
Boja ploče: BIJELA/BREZA/BUKVA
Garancija min. 2 godine.</t>
    </r>
  </si>
  <si>
    <r>
      <rPr>
        <b/>
        <sz val="11"/>
        <rFont val="Calibri"/>
        <family val="2"/>
        <scheme val="minor"/>
      </rPr>
      <t>Stol za jelo - kantina IV.</t>
    </r>
    <r>
      <rPr>
        <sz val="11"/>
        <rFont val="Calibri"/>
        <family val="2"/>
        <charset val="238"/>
        <scheme val="minor"/>
      </rPr>
      <t xml:space="preserve">
Stol za jelo veće visine (kao barski) za 2 osobe, sa pločom izvedenom od melamina i otpornom na toplinu i ogrebotine. Stol mora imati 1  nogu sa zvjezdastim postoljem izvedenim od metala i mora biti izdržljiv i otporan i ispunjavati zahtjeve za namještaj za javnu upotrebu. Stol mora biti ispitan za upotrebu izvan kućanstva i u skladu je sa zahtjevima za sigurnost, izdržljivost i stabilnost navedenima u normi EN 15372. Stol mora biti izveden prema simboličnoj skici u prilogu.
Duljina: 65 cm
Širina: 75 cm
Visina: 100 cm
Boja konstrukcije: BIJELA
Boja ploče: BIJELA/BREZA/BUKVA
Garancija min. 2 godine.</t>
    </r>
  </si>
  <si>
    <t>16.</t>
  </si>
  <si>
    <t>18.</t>
  </si>
  <si>
    <r>
      <rPr>
        <b/>
        <sz val="11"/>
        <rFont val="Calibri"/>
        <family val="2"/>
        <scheme val="minor"/>
      </rPr>
      <t>Stolice za sobe za sastanke 1.</t>
    </r>
    <r>
      <rPr>
        <sz val="11"/>
        <rFont val="Calibri"/>
        <family val="2"/>
        <charset val="238"/>
        <scheme val="minor"/>
      </rPr>
      <t xml:space="preserve">
Okvir stolice mora biti okretni sa zvjezdastim postoljem od čelika zaštičenim poliesterskim premazom u prahu. Sjedište i nasnon moraju biti od PU pjene čvrstoće minimalno 30 kg/m3. Navlaka sjedišta i naslona od poliesterskog vlakna. Visina stolice mora biti podesiva. Stolica mora imati minimalno 5 sigurnosnih kotačića koji moraju imati kočnicu osjetljivu na pritisak koji drži stolicu čvrsto na mjestu kad se sijedi, i automatski se mora otključati kad se ustane. Kotači moraju biti presvučeni gumom kako bi se lako pomicali po bilo kojoj vrsti poda. Stolica mora biti izvedena prema simboličnoj skici u prilogu.
Opterećenje: min 100 kg
Širina: 65 cm
Dubina: 65 cm
Maks. visina: 95 cm
Širina sjedišta: 50 cm
Dubina sjedišta: 45 cm
Min. visina sjedišta: 40 cm
Maks. visina sjedišta: 55 cm
Boja konstrukcije: BIJELA
Boja sjedišta i naslona: SIVA
Garancija min. 2 godine.</t>
    </r>
  </si>
  <si>
    <r>
      <rPr>
        <b/>
        <sz val="11"/>
        <rFont val="Calibri"/>
        <family val="2"/>
        <scheme val="minor"/>
      </rPr>
      <t>Stolice za sobe za sastanke 2.</t>
    </r>
    <r>
      <rPr>
        <sz val="11"/>
        <rFont val="Calibri"/>
        <family val="2"/>
        <charset val="238"/>
        <scheme val="minor"/>
      </rPr>
      <t xml:space="preserve">
Okvir stolice mora biti okretni sa zvjezdastim postoljem od čelika zaštičenim poliesterskim premazom u prahu. Sjedište i nasnon moraju biti od PU pjene čvrstoće minimalno 30 kg/m3. Navlaka sjedišta i naslona od poliesterskog vlakna. Visina stolice mora biti podesiva. Stolica mora imati minimalno 5 sigurnosnih kotačića koji moraju imati kočnicu osjetljivu na pritisak koji drži stolicu čvrsto na mjestu kad se sijedi, i automatski se mora otključati kad se ustane. Kotači moraju biti presvučeni gumom kako bi se lako pomicali po bilo kojoj vrsti poda. Stolica mora biti izvedena prema simboličnoj skici u prilogu.
Opterećenje: min 100 kg
Širina: 65 cm
Dubina: 65 cm
Maks. visina: 95 cm
Širina sjedišta: 50 cm
Dubina sjedišta: 45 cm
Min. visina sjedišta: 40 cm
Maks. visina sjedišta: 55 cm
Boja konstrukcije: BIJELA
Boja sjedišta i naslona: ZELENA
Garancija min. 2 godine.</t>
    </r>
  </si>
  <si>
    <r>
      <rPr>
        <b/>
        <sz val="11"/>
        <rFont val="Calibri"/>
        <family val="2"/>
        <scheme val="minor"/>
      </rPr>
      <t>Stolice - Meeting corner 1.</t>
    </r>
    <r>
      <rPr>
        <sz val="11"/>
        <rFont val="Calibri"/>
        <family val="2"/>
        <charset val="238"/>
        <scheme val="minor"/>
      </rPr>
      <t xml:space="preserve">
Stolica za odmor sa rukonaslonima izvedena od čelične konstrukcije presvučene poliesterskim vlaknom i ispunjene PU pjenom. Okvir izveden od punog drveta. Stolica mora imati četiri fiksne noge. Simbolična skica stolice u prilogu.
Opterećenje: min 100 kg
Visina: 75 cm
Širina: 75 cm
Dubina: 65 cm
Visina prostora ispod stolice: 25 cm
Visina naslona za ruke: 20 cm
Širina sjedišta: 45 cm
Dubina sjedišta: 50 cm
Visina sjedišta: 45 cm
Boja konstrukcije: DRVO/BREZA
Boja sjedišta i naslona: TAMNO SIVA
Garancija min. 2 godine.</t>
    </r>
  </si>
  <si>
    <r>
      <rPr>
        <b/>
        <sz val="11"/>
        <rFont val="Calibri"/>
        <family val="2"/>
        <scheme val="minor"/>
      </rPr>
      <t>Stolica - Meeting corner 2.</t>
    </r>
    <r>
      <rPr>
        <sz val="11"/>
        <rFont val="Calibri"/>
        <family val="2"/>
        <charset val="238"/>
        <scheme val="minor"/>
      </rPr>
      <t xml:space="preserve">
Stolica za odmor sa rukonaslonima izvedena od čelične konstrukcije presvučene poliesterskim vlaknom i ispunjene PU pjenom. Okvir izveden od punog drveta. Stolica mora imati četiri fiksne noge. Simbolična skica stolice u prilogu.
Opterećenje: min 100 kg
Visina: 110 cm
Širina: 75 cm
Dubina: 65 cm
Visina prostora ispod stolice: 25 cm
Visina naslona za ruke: 20 cm
Širina sjedišta: 45 cm
Dubina sjedišta: 50 cm
Visina sjedišta: 45 cm
Boja konstrukcije: DRVO/BREZA
Boja sjedišta i naslona: TAMNO SIVA
Garancija min. 2 godine.</t>
    </r>
  </si>
  <si>
    <r>
      <rPr>
        <b/>
        <sz val="11"/>
        <rFont val="Calibri"/>
        <family val="2"/>
        <scheme val="minor"/>
      </rPr>
      <t>Stolica - Meeting corner 3.</t>
    </r>
    <r>
      <rPr>
        <sz val="11"/>
        <rFont val="Calibri"/>
        <family val="2"/>
        <charset val="238"/>
        <scheme val="minor"/>
      </rPr>
      <t xml:space="preserve">
Stolica u potpunosti izvedena od PU pjene sa navlakom od poliesterskog vlakna u obliku taburea. Dno stolice mora sadržavati protukliznu podlogu na donjoj strani da drži stolicu čvrsto na mjestu. Navlaka se mora moći skinuti i biti periva u perilici rublja. Simbolična skica stolice u prilogu.
Širina: 55 cm
Dubina: 55 cm
Visina: 40 cm
Boja: SIVA
Garancija min. 2 godine.</t>
    </r>
  </si>
  <si>
    <r>
      <rPr>
        <b/>
        <sz val="11"/>
        <rFont val="Calibri"/>
        <family val="2"/>
        <scheme val="minor"/>
      </rPr>
      <t>Stolovi - Meetting corner 1.</t>
    </r>
    <r>
      <rPr>
        <sz val="11"/>
        <rFont val="Calibri"/>
        <family val="2"/>
        <charset val="238"/>
        <scheme val="minor"/>
      </rPr>
      <t xml:space="preserve">
Stolić mora biti izveden u dva komada i činiti jednu cijelinu. Svaki od stolića se može koristiti pojedinačno ili gurnuti jedan ispod drugog. Svaki od stolića mora imati četiri noge i biti izveden od lijepljenog furnira. Stolić mora biti izveden prema simboličnoj skici u prilogu.
Širina većeg dijela: 73 cm
Dužina većeg dijela: 63 cm
Visina većeg dijela: 45 cm
Širina manjeg dijela: 55 cm
Dužina manjeg dijela: 45 cm
Visina manjeg dijela: 40 cm
Boja: BIJELA 
Garancija min. 2 godine.</t>
    </r>
  </si>
  <si>
    <r>
      <rPr>
        <b/>
        <sz val="11"/>
        <rFont val="Calibri"/>
        <family val="2"/>
        <scheme val="minor"/>
      </rPr>
      <t>Stolovi - Meetting corner 2.</t>
    </r>
    <r>
      <rPr>
        <sz val="11"/>
        <rFont val="Calibri"/>
        <family val="2"/>
        <charset val="238"/>
        <scheme val="minor"/>
      </rPr>
      <t xml:space="preserve">
Stolić mora biti izveden u dva komada i činiti jednu cijelinu. Svaki od stolića se može koristiti pojedinačno ili gurnuti jedan ispod drugog. Svaki od stolića mora imati četiri noge i biti izveden od lijepljenog furnira. Stolić mora biti izveden prema skici u prilogu.
Širina većeg dijela: 73 cm
Dužina većeg dijela: 63 cm
Visina većeg dijela: 45 cm
Širina manjeg dijela: 55 cm
Dužina manjeg dijela: 45 cm
Visina manjeg dijela: 40 cm
Boja: CRNA 
Garancija min. 2 godine.</t>
    </r>
  </si>
  <si>
    <r>
      <rPr>
        <b/>
        <sz val="11"/>
        <rFont val="Calibri"/>
        <family val="2"/>
        <scheme val="minor"/>
      </rPr>
      <t>Stolovi - Meetting corner 3.</t>
    </r>
    <r>
      <rPr>
        <sz val="11"/>
        <rFont val="Calibri"/>
        <family val="2"/>
        <charset val="238"/>
        <scheme val="minor"/>
      </rPr>
      <t xml:space="preserve">
Stolić mora biti izveden u dva komada i činiti jednu cijelinu. Svaki od stolića se može koristiti pojedinačno ili gurnuti jedan ispod drugog. Svaki od stolića mora imati četiri noge i biti izveden od lijepljenog furnira. Stolić mora biti izveden prema simboličnoj skici u prilogu.
Širina većeg dijela: 73 cm
Dužina većeg dijela: 63 cm
Visina većeg dijela: 45 cm
Širina manjeg dijela: 55 cm
Dužina manjeg dijela: 45 cm
Visina manjeg dijela: 40 cm
Boja: KREM/BREZA 
Garancija min. 2 godine.</t>
    </r>
  </si>
  <si>
    <r>
      <rPr>
        <b/>
        <sz val="11"/>
        <rFont val="Calibri"/>
        <family val="2"/>
        <scheme val="minor"/>
      </rPr>
      <t>Sofa - Ured 1.</t>
    </r>
    <r>
      <rPr>
        <sz val="11"/>
        <rFont val="Calibri"/>
        <family val="2"/>
        <charset val="238"/>
        <scheme val="minor"/>
      </rPr>
      <t xml:space="preserve">
Sofa mora biti izvedena od punog drva obložena ispunom od jako elastične pjene koja pruža dobar oslonac i brzo se vraća u prvotni oblik. Sofa mora imati povišene naslone za ruke Navlaka mora biti od pamuka u kombinaciji sa poliesterskim vlaknom i mora se moći skinuti i prati u perilici. Noge moraju biti izrađene od punog drva te moraju biti dosta visoke kako bi se ispod lako moglo čistiti i usisavati. Sofa mora biti izvedena prema simboličnoj skici u prilogu.
Širina: 155 cm
Dubina: 90 cm
Visina: 85 cm
Visina prostora ispod namještaja: min 18 cm
Dubina sjedišta: 60 cm
Visina sjedišta: 45 cm
Boja: BIJELA 
Garancija min. 2 godine.</t>
    </r>
  </si>
  <si>
    <r>
      <rPr>
        <b/>
        <sz val="11"/>
        <rFont val="Calibri"/>
        <family val="2"/>
        <scheme val="minor"/>
      </rPr>
      <t>Sofa - Ured 2.</t>
    </r>
    <r>
      <rPr>
        <sz val="11"/>
        <rFont val="Calibri"/>
        <family val="2"/>
        <charset val="238"/>
        <scheme val="minor"/>
      </rPr>
      <t xml:space="preserve">
Sofa mora biti izvedena od punog drva obložena ispunom od jako elastične pjene koja pruža dobar oslonac i brzo se vraća u prvotni oblik. Sofa mora imati povišene naslone za ruke Navlaka mora biti od pamuka u kombinaciji sa poliesterskim vlaknom i mora se moći skinuti i prati u perilici. Noge moraju biti izrađene od punog drva te moraju biti dosta visoke kako bi se ispod lako moglo čistiti i usisavati. Sofa mora biti izvedena prema simboličnoj skici u prilogu.
Širina: 155 cm
Dubina: 90 cm
Visina: 85 cm
Visina prostora ispod namještaja: min 18 cm
Dubina sjedišta: 60 cm
Visina sjedišta: 45 cm
Boja: SIVA
Garancija min. 2 godine.</t>
    </r>
  </si>
  <si>
    <t>Radni stol I.</t>
  </si>
  <si>
    <r>
      <rPr>
        <b/>
        <sz val="11"/>
        <rFont val="Calibri"/>
        <family val="2"/>
        <scheme val="minor"/>
      </rPr>
      <t>Radni stol I.-1.</t>
    </r>
    <r>
      <rPr>
        <sz val="11"/>
        <rFont val="Calibri"/>
        <family val="2"/>
        <charset val="238"/>
        <scheme val="minor"/>
      </rPr>
      <t xml:space="preserve">
Radni stol izveden od metalne konstrukcije. Metalna konstrukcija 50x30mm zaštičena poliesterskim premazom u prahu, ploća stola izvedena od iverala minimalne debljine 25mm. Stol sa desne strane mora imati policu za računalo. Skica detalja metalne konstrukcije u prilogu.
Opterećenje: min 100 kg
Duljina: 180 cm
Dubina: 100 cm
Visina: 78 cm
Boja konstrukcije: ANTRACIT
Boja ploće: MAT BIJELA
Garancija min. 2 godine.</t>
    </r>
  </si>
  <si>
    <r>
      <rPr>
        <b/>
        <sz val="11"/>
        <rFont val="Calibri"/>
        <family val="2"/>
        <scheme val="minor"/>
      </rPr>
      <t>Radni stol I.-2.</t>
    </r>
    <r>
      <rPr>
        <sz val="11"/>
        <rFont val="Calibri"/>
        <family val="2"/>
        <charset val="238"/>
        <scheme val="minor"/>
      </rPr>
      <t xml:space="preserve">
Radni stol izveden od metalne konstrukcije. Metalna konstrukcija 50x30mm zaštičena poliesterskim premazom u prahu, ploća stola izvedena od iverala minimalne debljine 25mm. Stol sa lijeve strane mora imati policu za računalo. Skica detalja metalne konstrukcije u prilogu.
Opterećenje: min 100 kg
Duljina: 180 cm
Dubina: 100 cm
Visina: 78 cm
Boja konstrukcije: ANTRACIT
Boja ploće: MAT BIJELA
Garancija min. 2 godine.</t>
    </r>
  </si>
  <si>
    <r>
      <rPr>
        <b/>
        <sz val="11"/>
        <rFont val="Calibri"/>
        <family val="2"/>
        <scheme val="minor"/>
      </rPr>
      <t>Radni stol I.-3.</t>
    </r>
    <r>
      <rPr>
        <sz val="11"/>
        <rFont val="Calibri"/>
        <family val="2"/>
        <charset val="238"/>
        <scheme val="minor"/>
      </rPr>
      <t xml:space="preserve">
Radni stol izveden od metalne konstrukcije. Metalna konstrukcija 50x30mm zaštičena poliesterskim premazom u prahu, ploća stola izvedena od iverala minimalne debljine 25mm. Stol sa desne strane mora imati policu za računalo a prednja strana mora biti zatvorena ploćom visine 40cm. Skica detalja metalne konstrukcije u prilogu.
Opterećenje: min 100 kg
Duljina: 180 cm
Dubina: 100 cm
Visina: 78 cm
Boja konstrukcije: ANTRACIT
Boja ploće: MAT BIJELA
Garancija min. 2 godine.</t>
    </r>
  </si>
  <si>
    <r>
      <rPr>
        <b/>
        <sz val="11"/>
        <rFont val="Calibri"/>
        <family val="2"/>
        <scheme val="minor"/>
      </rPr>
      <t>Radni stol I.-4.</t>
    </r>
    <r>
      <rPr>
        <sz val="11"/>
        <rFont val="Calibri"/>
        <family val="2"/>
        <charset val="238"/>
        <scheme val="minor"/>
      </rPr>
      <t xml:space="preserve">
Radni stol izveden od metalne konstrukcije. Metalna konstrukcija 50x30mm zaštičena poliesterskim premazom u prahu, ploća stola izvedena od iverala minimalne debljine 25mm. Stol sa desne strane mora imati policu za računalo a prednja strana i obje bočne strane moraju biti zatvorene ploćom visine 40cm. Skica detalja metalne konstrukcije u prilogu.
Opterećenje: min 100 kg
Duljina: 180 cm
Dubina: 100 cm
Visina: 78 cm
Boja konstrukcije: ANTRACIT
Boja ploće: MAT BIJELA
Garancija min. 2 godine.</t>
    </r>
  </si>
  <si>
    <r>
      <rPr>
        <b/>
        <sz val="11"/>
        <rFont val="Calibri"/>
        <family val="2"/>
        <scheme val="minor"/>
      </rPr>
      <t>Radni stol I.-5.</t>
    </r>
    <r>
      <rPr>
        <sz val="11"/>
        <rFont val="Calibri"/>
        <family val="2"/>
        <charset val="238"/>
        <scheme val="minor"/>
      </rPr>
      <t xml:space="preserve">
Radni stol izveden od metalne konstrukcije. Metalna konstrukcija 50x30mm zaštičena poliesterskim premazom u prahu, ploća stola izvedena od iverala minimalne debljine 25mm. Stol sa desne strane mora imati policu za računalo. Skica detalja metalne konstrukcije u prilogu.
Opterećenje: min 100 kg
Duljina: 180 cm
Dubina: 100 cm
Visina: 78 cm
Boja konstrukcije: BIJELA
Boja ploće: SVIJETLO SIVA
Garancija min. 2 godine.</t>
    </r>
  </si>
  <si>
    <r>
      <rPr>
        <b/>
        <sz val="11"/>
        <rFont val="Calibri"/>
        <family val="2"/>
        <scheme val="minor"/>
      </rPr>
      <t>Radni stol I.-6.</t>
    </r>
    <r>
      <rPr>
        <sz val="11"/>
        <rFont val="Calibri"/>
        <family val="2"/>
        <charset val="238"/>
        <scheme val="minor"/>
      </rPr>
      <t xml:space="preserve">
Radni stol izveden od metalne konstrukcije. Metalna konstrukcija 50x30mm zaštičena poliesterskim premazom u prahu, ploća stola izvedena od iverala minimalne debljine 25mm. Stol sa lijeve strane mora imati policu za računalo. Skica detalja metalne konstrukcije u prilogu.
Opterećenje: min 100 kg
Duljina: 180 cm
Dubina: 100 cm
Visina: 78 cm
Boja konstrukcije: BIJELA
Boja ploće: SVIJETLO SIVA
Garancija min. 2 godine.</t>
    </r>
  </si>
  <si>
    <r>
      <rPr>
        <b/>
        <sz val="11"/>
        <rFont val="Calibri"/>
        <family val="2"/>
        <scheme val="minor"/>
      </rPr>
      <t>Radni stol I.-7.</t>
    </r>
    <r>
      <rPr>
        <sz val="11"/>
        <rFont val="Calibri"/>
        <family val="2"/>
        <charset val="238"/>
        <scheme val="minor"/>
      </rPr>
      <t xml:space="preserve">
Radni stol izveden od metalne konstrukcije. Metalna konstrukcija 50x30mm zaštičena poliesterskim premazom u prahu, ploća stola izvedena od iverala minimalne debljine 25mm. Stol sa lijeve strane mora imati policu za računalo,  a prednja strana mora biti zatvorena ploćom visine 40cm. Skica detalja metalne konstrukcije u prilogu.
Opterećenje: min 100 kg
Duljina: 180 cm
Dubina: 100 cm
Visina: 78 cm
Boja konstrukcije: BIJELA
Boja ploće: SVIJETLO SIVA
Garancija min. 2 godine.</t>
    </r>
  </si>
  <si>
    <t>Radni stol II.</t>
  </si>
  <si>
    <r>
      <rPr>
        <b/>
        <sz val="11"/>
        <rFont val="Calibri"/>
        <family val="2"/>
        <scheme val="minor"/>
      </rPr>
      <t>Radni stol II.-1.</t>
    </r>
    <r>
      <rPr>
        <sz val="11"/>
        <rFont val="Calibri"/>
        <family val="2"/>
        <charset val="238"/>
        <scheme val="minor"/>
      </rPr>
      <t xml:space="preserve">
Radni stol izveden od metalne konstrukcije. Metalna konstrukcija 50x30mm zaštičena poliesterskim premazom u prahu, ploća stola izvedena od iverala minimalne debljine 25mm. Stol sa desne strane mora imati policu za računalo. Skica detalja metalne konstrukcije u prilogu.
Opterećenje: min 100 kg
Duljina: 180 cm
Dubina: 100 cm
Visina: 78 cm
Boja konstrukcije: BIJELA
Boja ploće: SVIJETLO SIVA
Garancija min. 2 godine.</t>
    </r>
  </si>
  <si>
    <t>Radni stol III.</t>
  </si>
  <si>
    <r>
      <rPr>
        <b/>
        <sz val="11"/>
        <rFont val="Calibri"/>
        <family val="2"/>
        <scheme val="minor"/>
      </rPr>
      <t>Radni stol III.-1.</t>
    </r>
    <r>
      <rPr>
        <sz val="11"/>
        <rFont val="Calibri"/>
        <family val="2"/>
        <charset val="238"/>
        <scheme val="minor"/>
      </rPr>
      <t xml:space="preserve">
Radni stol izveden od metalne konstrukcije. Metalna konstrukcija 50x30mm zaštičena poliesterskim premazom u prahu, ploća stola izvedena od iverala minimalne debljine 25mm. Stol sa jedne bočne strane moraju biti zatvoren ploćom visine 40cm. Skica detalja metalne konstrukcije u prilogu.
Opterećenje: min 100 kg
Duljina: 210 cm
Dubina: 60 cm
Visina: 78 cm
Boja konstrukcije: ANTRACIT
Boja ploće: MAT BIJELA
Garancija min. 2 godine.</t>
    </r>
  </si>
  <si>
    <r>
      <rPr>
        <b/>
        <sz val="11"/>
        <rFont val="Calibri"/>
        <family val="2"/>
        <scheme val="minor"/>
      </rPr>
      <t>Radni stol III.-2.</t>
    </r>
    <r>
      <rPr>
        <sz val="11"/>
        <rFont val="Calibri"/>
        <family val="2"/>
        <charset val="238"/>
        <scheme val="minor"/>
      </rPr>
      <t xml:space="preserve">
Radni stol izveden od metalne konstrukcije. Metalna konstrukcija 50x30mm zaštičena poliesterskim premazom u prahu, ploća stola izvedena od iverala minimalne debljine 25mm. Stol sa jedne bočne strane moraju biti zatvoren ploćom visine 40cm. Skica detalja metalne konstrukcije u prilogu.
Opterećenje: min 100 kg
Duljina: 210 cm
Dubina: 60 cm
Visina: 78 cm
Boja konstrukcije:  BIJELA
Boja ploće: SVIJETLO SIVA
Garancija min. 2 godine.</t>
    </r>
  </si>
  <si>
    <r>
      <rPr>
        <b/>
        <sz val="11"/>
        <rFont val="Calibri"/>
        <family val="2"/>
        <scheme val="minor"/>
      </rPr>
      <t>Radni stol II.-2.</t>
    </r>
    <r>
      <rPr>
        <sz val="11"/>
        <rFont val="Calibri"/>
        <family val="2"/>
        <charset val="238"/>
        <scheme val="minor"/>
      </rPr>
      <t xml:space="preserve">
Radni stol izveden od metalne konstrukcije. Metalna konstrukcija 50x30mm zaštičena poliesterskim premazom u prahu, ploća stola izvedena od iverala minimalne debljine 25mm. Stol sa lijeve strane mora imati policu za računalo. Skica detalja metalne konstrukcije u prilogu.
Opterećenje: min 100 kg
Duljina: 180 cm
Dubina: 100 cm
Visina: 78 cm
Boja konstrukcije: BIJELA
Boja ploće: SVIJETLO SIVA
Garancija min. 2 godine.</t>
    </r>
  </si>
  <si>
    <t>Blok čajne kuhinje izveden po mjeri od iverala sa abs kantom, kvalitetnim okovom sa zaštitom od lupanja. Vrata moraju biti izvedena sa aluminijskim profilom bez ručki. Radna ploća kuhinje od HPL-a ili sličnog materijala. Kuhinja mora imati ugrađeno okruglo korito za pranje posuđa i kvalitetnu slavinu. Elementi lijevo i desno moraju imati po dvije police. Nad podnim elementima moraju biti izvedene police minimalne debljine 30mm po cijeloj duljini kuhinje. Kuhinja mora biti izvedena prema skici u prilogu.
Dimenzije prema skicama u prilogu.
Boja konstrukcije: BREZA/BUKVA
Boja vratiju: MAT BIJELA
Garancija min. 2 godine.</t>
  </si>
  <si>
    <t>F</t>
  </si>
  <si>
    <t>H</t>
  </si>
  <si>
    <t xml:space="preserve">Napomena ponuditelja </t>
  </si>
  <si>
    <t>C1</t>
  </si>
  <si>
    <t>C2</t>
  </si>
  <si>
    <t>G=C1xF</t>
  </si>
  <si>
    <t>Ponuđene karakteristike
DA/ NE/ JEDNAKOVRIJEDNO</t>
  </si>
  <si>
    <r>
      <rPr>
        <b/>
        <sz val="11"/>
        <rFont val="Calibri"/>
        <family val="2"/>
        <scheme val="minor"/>
      </rPr>
      <t>Stolica - Meeting corner 4.</t>
    </r>
    <r>
      <rPr>
        <sz val="11"/>
        <rFont val="Calibri"/>
        <family val="2"/>
        <charset val="238"/>
        <scheme val="minor"/>
      </rPr>
      <t xml:space="preserve">
Stolica izvedena kao barska sa sjedištem koje mora biti izvedeno od prošivene eko kože i kromiranim postoljem. Stolica mora biti podesiva po visini pomoću plinskog podizača. Stolica mora biti izvedena prema simboličnoj skici u prilogu.
Nosivost: min 110 kg
Širina: 45 cm
Dubina: 50 cm
Maks. visina: 85 cm
Min. visina: 65 cm
Boja konstrukcije: KROM
Boja sjedišta: ZELENA
Garancija min. 2 godine.</t>
    </r>
  </si>
  <si>
    <t>Blok čajne kuhinje izveden po mjeri od iverala sa abs kantom, kvalitetnim okovom sa zaštitom od lupanja. Vrata moraju biti izvedena sa aluminijskim profilom bez ručki. Radna ploća kuhinje od HPL-a ili sličnog materijala. Kuhinja mora imati ugrađeno okruglo korito za pranje posuđa i kvalitetnu slavinu. Element u kojem nema korita i hladnjaka mora imati po dvije police. U većem elementu mora biti ugrađen ugradbeni hladnjak dimenzija 80 X 60 X 55 cm, minimalnog obujma rashladnog dijela 100L, sa staklenim policama i minimalnog energetskog razreda A+ . Nad podnim elementima moraju biti izvedene police minimalne debljine 30mm po cijeloj duljini kuhinje. Kuhinja mora biti izvedena prema skici u prilogu.
Dimenzije prema skicama u prilogu.
Boja konstrukcije: BREZA/BUKVA
Boja vratiju: MAT BIJELA
Garancija min. 2 godine.</t>
  </si>
  <si>
    <t>Blok čajne kuhinje izveden po mjeri od iverala sa abs kantom, kvalitetnim okovom sa zaštitom od lupanja. Vrata moraju biti izvedena sa aluminijskim profilom bez ručki. Radna ploća kuhinje od HPL-a ili sličnog materijala. Kuhinja mora imati ugrađeno pravokutno korito za pranje posuđa i kvalitetnu slavinu. Element u kojem nema korita i aparata mora imati ugrađenu policu. U dva elementa mora biti ugrađen ugradbeni hladnjak dimenzija 80 X 60 X 55 cm, minimalnog obujma rashladnog dijela 100L, sa staklenim policama i minimalnog energetskog razreda A+ i ugradbena perilica posuđa dimenzija 80 X 60 X 55 cm, sa aquastop zaštitom od poplave, sa minimalno 6 programa pranja, kapaciteta minimalno 13 servisa posuđa i minimalnog energetskog razreda A++ . Nad podnim elementima mora biti izveden zidni element sa jednim vratima koja se otvaraju prema gore i koji ima ugrađenu jednu policu. U nastavku kuhinje treba biti izrađen šank. Kuhinja mora biti izvedena prema skici u prilogu.
Dimenzije prema skicama u prilogu.
Boja konstrukcije: BREZA/BUKVA
Boja vratiju: MAT BIJELA
Garancija min. 2 godine.</t>
  </si>
  <si>
    <t>Blok čajne kuhinje izveden po mjeri od iverala sa abs kantom, kvalitetnim okovom sa zaštitom od lupanja. Vrata moraju biti izvedena sa aluminijskim profilom bez ručki. Radna ploća kuhinje od HPL-a ili sličnog materijala. Kuhinja mora imati ugrađeno pravokutno korito za pranje posuđa i kvalitetnu slavinu. Element u kojem nema korita i aparata mora imati ugrađenu policu. U dva elementa mora biti ugrađen ugradbeni hladnjak dimenzija 80 X 60 X 55 cm, minimalnog obujma rashladnog dijela 100L, sa staklenim policama i minimalnog energetskog razreda A+ i ugradbena perilica posuđa dimenzija 80 X 60 X 55 cm, sa aquastop zaštitom od poplave, sa minimalno 6 programa pranja, kapaciteta minimalno 13 servisa posuđa i minimalnog energetskog razreda A++.Nad podnim elementima mora biti izveden zidni element sa jednim vratima koja se otvaraju prema gore i koji ima ugrađenu jednu policu. U nastavku kuhinje treba biti izrađen šank. Kuhinja mora biti izvedena prema skici u prilogu.
Dimenzije prema skicama u prilogu.
Boja konstrukcije: BREZA/BUKVA
Boja vratiju: MAT BIJELA
Garancija min. 2 godine.</t>
  </si>
  <si>
    <t>Blok čajne kuhinje izveden po mjeri od iverala sa abs kantom, kvalitetnim okovom sa zaštitom od lupanja. Vrata moraju biti izvedena sa aluminijskim profilom bez ručki. Radna ploća kuhinje od HPL-a ili sličnog materijala. Kuhinja mora imati ugrađeno pravokutno korito za pranje posuđa i kvalitetnu slavinu.  Kuhinja prema skici mora imati ugrađeni ugradbeni hladnjak dimenzija 180 X 60 X 55 cm, minimalnog obujma rashladnog dijela 220L i obujma prostora za zamrzavanje 60L, sa funkcijom automatskog odleđivanja, sa staklenim policama i minimalnog energetskog razreda A+m dvije ugradbena perilice posuđa dimenzija 80 X 60 X 55 cm, sa aquastop zaštitom od poplave, sa minimalno 6 programa pranja, kapaciteta minimalno 13 servisa posuđa i minimalnog energetskog razreda A++, kuhinja mora imati ugrađenu ugradbenu staklokeramičku ploću za kuhanje, dimenzija 60x30x14 cm, sa dva mjesta za kuhanje, kuhinja mora imati ugrađenu ugradbenu pečnicu dimenzija 56 X 60 X 55 cm, sa 7 načina grijanja, sa staklenim vratima, minimalnog energetskog razreda A, kuhinja mora imati ugrađenu ugradbenu mikrovalnu pečnicu dimenzija 40 X 60 X 40 cm, minimalnog volumena 25L, minimalne jačine 800W, unutarnje površine od nehrđajućeg čelika. Nad podnim elementima mora biti izveden zidni element sa jednim vratima koja se otvaraju prema gore i koji ima ugrađenu jednu policu. U elementima koji nemaju aparate mora biti ugrađena po jedna polica, a jedan element izveden sa 4 ladice. U nastavku kuhinje je izveden šank. Kuhinja mora biti izvedena prema skici u prilogu.
Dimenzije prema skicama u prilogu.
Boja konstrukcije: BREZA/BUKVA
Boja vratiju: MAT BIJELA
Garancija min. 2 godine.</t>
  </si>
  <si>
    <r>
      <rPr>
        <b/>
        <sz val="11"/>
        <rFont val="Calibri"/>
        <family val="2"/>
        <scheme val="minor"/>
      </rPr>
      <t xml:space="preserve">Napomene: </t>
    </r>
    <r>
      <rPr>
        <sz val="11"/>
        <rFont val="Calibri"/>
        <family val="2"/>
        <charset val="238"/>
        <scheme val="minor"/>
      </rPr>
      <t xml:space="preserve">
- U odnosu na tehničke specifikacije (dimenzije, nosivosti, opterećenja i slično) za koje nije propisan minimum odnosno maksimum dopuštena su odstupanja +/- 10% od propisanih tehničkih specifikacija.
- Rok isporuke 10 do 12 tjedana od dana sklapanja ugovora o nabavi, montaža na poziv Naručitelja (sukladno stupnju dovršenosti prostora).
- Cijena mora uključivati sve troškove nabave, dopreme i montaže (sastavljanja) na lokaciji Naručitelja.
- Molimo obratiti pažnju na upute za popunjavanje tehničke specifikacije iz točke 2.3 Dokumentacije.
- Na svim mjestima u gdje je naveden proizvođač/ marka/tip/model nekog artikla podrazumijeva se da je riječ o formulaciji „ili jednakovrijedno“.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</si>
</sst>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kn&quot;_-;\-* #,##0.00\ &quot;kn&quot;_-;_-* &quot;-&quot;??\ &quot;kn&quot;_-;_-@_-"/>
    <numFmt numFmtId="164" formatCode="#,##0.00\ &quot;kn&quot;"/>
  </numFmts>
  <fonts count="20"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4"/>
      <color theme="1"/>
      <name val="Calibri"/>
      <family val="2"/>
      <charset val="238"/>
      <scheme val="minor"/>
    </font>
    <font>
      <sz val="12"/>
      <color theme="1"/>
      <name val="Calibri"/>
      <family val="2"/>
      <charset val="238"/>
      <scheme val="minor"/>
    </font>
    <font>
      <sz val="11"/>
      <name val="Calibri"/>
      <family val="2"/>
      <charset val="238"/>
      <scheme val="minor"/>
    </font>
    <font>
      <b/>
      <sz val="16"/>
      <color theme="1"/>
      <name val="Calibri"/>
      <family val="2"/>
      <charset val="238"/>
      <scheme val="minor"/>
    </font>
    <font>
      <b/>
      <sz val="11"/>
      <name val="Calibri"/>
      <family val="2"/>
      <charset val="238"/>
      <scheme val="minor"/>
    </font>
    <font>
      <sz val="10"/>
      <name val="Calibri"/>
      <family val="2"/>
      <charset val="238"/>
      <scheme val="minor"/>
    </font>
    <font>
      <sz val="14"/>
      <name val="Calibri"/>
      <family val="2"/>
      <charset val="238"/>
      <scheme val="minor"/>
    </font>
    <font>
      <sz val="11"/>
      <color rgb="FFFF0000"/>
      <name val="Calibri"/>
      <family val="2"/>
      <scheme val="minor"/>
    </font>
    <font>
      <b/>
      <sz val="11"/>
      <color rgb="FFFF0000"/>
      <name val="Calibri"/>
      <family val="2"/>
      <scheme val="minor"/>
    </font>
    <font>
      <b/>
      <sz val="14"/>
      <color rgb="FFFF0000"/>
      <name val="Calibri"/>
      <family val="2"/>
      <scheme val="minor"/>
    </font>
    <font>
      <sz val="14"/>
      <color rgb="FFFF0000"/>
      <name val="Calibri"/>
      <family val="2"/>
      <scheme val="minor"/>
    </font>
    <font>
      <sz val="11"/>
      <name val="Calibri"/>
      <family val="2"/>
      <scheme val="minor"/>
    </font>
    <font>
      <b/>
      <sz val="11"/>
      <name val="Calibri"/>
      <family val="2"/>
      <scheme val="minor"/>
    </font>
    <font>
      <sz val="9"/>
      <color indexed="81"/>
      <name val="Segoe UI"/>
      <family val="2"/>
      <charset val="238"/>
    </font>
    <font>
      <b/>
      <sz val="9"/>
      <color indexed="81"/>
      <name val="Segoe UI"/>
      <family val="2"/>
      <charset val="238"/>
    </font>
  </fonts>
  <fills count="7">
    <fill>
      <patternFill patternType="none"/>
    </fill>
    <fill>
      <patternFill patternType="gray125"/>
    </fill>
    <fill>
      <patternFill patternType="solid">
        <fgColor theme="0" tint="-4.9989318521683403E-2"/>
        <bgColor indexed="64"/>
      </patternFill>
    </fill>
    <fill>
      <patternFill patternType="solid">
        <fgColor theme="6"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2">
    <xf numFmtId="0" fontId="0" fillId="0" borderId="0"/>
    <xf numFmtId="0" fontId="4" fillId="0" borderId="0"/>
  </cellStyleXfs>
  <cellXfs count="136">
    <xf numFmtId="0" fontId="0" fillId="0" borderId="0" xfId="0"/>
    <xf numFmtId="0" fontId="4" fillId="0" borderId="0" xfId="1"/>
    <xf numFmtId="0" fontId="4" fillId="0" borderId="0" xfId="1" applyFill="1"/>
    <xf numFmtId="0" fontId="5" fillId="0" borderId="0" xfId="1" applyFont="1" applyFill="1"/>
    <xf numFmtId="0" fontId="6" fillId="0" borderId="0" xfId="1" applyFont="1" applyFill="1"/>
    <xf numFmtId="0" fontId="6" fillId="0" borderId="0" xfId="1" applyFont="1"/>
    <xf numFmtId="0" fontId="7" fillId="2" borderId="1" xfId="1" applyFont="1" applyFill="1" applyBorder="1" applyAlignment="1">
      <alignment horizontal="center" vertical="center"/>
    </xf>
    <xf numFmtId="44" fontId="4" fillId="0" borderId="0" xfId="1" applyNumberFormat="1"/>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wrapText="1"/>
    </xf>
    <xf numFmtId="0" fontId="7" fillId="0" borderId="0" xfId="1" applyFont="1" applyFill="1"/>
    <xf numFmtId="0" fontId="7" fillId="2" borderId="6" xfId="1" applyFont="1" applyFill="1" applyBorder="1" applyAlignment="1">
      <alignment horizontal="center" vertical="center" wrapText="1"/>
    </xf>
    <xf numFmtId="0" fontId="7" fillId="2" borderId="4" xfId="1" applyFont="1" applyFill="1" applyBorder="1" applyAlignment="1">
      <alignment horizontal="center" vertical="center"/>
    </xf>
    <xf numFmtId="0" fontId="7" fillId="2" borderId="1" xfId="1" applyFont="1" applyFill="1" applyBorder="1" applyAlignment="1">
      <alignment horizontal="center" vertical="center" wrapText="1"/>
    </xf>
    <xf numFmtId="0" fontId="7" fillId="2" borderId="7" xfId="1" applyFont="1" applyFill="1" applyBorder="1" applyAlignment="1">
      <alignment horizontal="center" vertical="center"/>
    </xf>
    <xf numFmtId="0" fontId="9" fillId="2" borderId="5" xfId="1" applyFont="1" applyFill="1" applyBorder="1" applyAlignment="1">
      <alignment vertical="top" wrapText="1"/>
    </xf>
    <xf numFmtId="0" fontId="10" fillId="0" borderId="0" xfId="1" applyFont="1"/>
    <xf numFmtId="0" fontId="11" fillId="0" borderId="1" xfId="1" applyFont="1" applyFill="1" applyBorder="1" applyAlignment="1">
      <alignment horizontal="center" vertical="center"/>
    </xf>
    <xf numFmtId="0" fontId="10" fillId="2" borderId="1" xfId="1" applyFont="1" applyFill="1" applyBorder="1" applyAlignment="1">
      <alignment horizontal="center" vertical="center"/>
    </xf>
    <xf numFmtId="0" fontId="4" fillId="0" borderId="0" xfId="1" applyFill="1" applyBorder="1"/>
    <xf numFmtId="0" fontId="7" fillId="4" borderId="0" xfId="1" applyFont="1" applyFill="1" applyBorder="1" applyAlignment="1">
      <alignment horizontal="left" vertical="center"/>
    </xf>
    <xf numFmtId="0" fontId="4" fillId="0" borderId="0" xfId="1" applyBorder="1"/>
    <xf numFmtId="0" fontId="5" fillId="0" borderId="0" xfId="1" applyFont="1" applyFill="1" applyBorder="1"/>
    <xf numFmtId="0" fontId="4" fillId="0" borderId="1" xfId="1" applyFont="1" applyFill="1" applyBorder="1" applyAlignment="1">
      <alignment horizontal="center" vertical="center" wrapText="1"/>
    </xf>
    <xf numFmtId="0" fontId="16" fillId="2" borderId="3" xfId="1" applyFont="1" applyFill="1" applyBorder="1" applyAlignment="1">
      <alignment horizontal="left" vertical="top" wrapText="1"/>
    </xf>
    <xf numFmtId="0" fontId="16" fillId="2" borderId="1" xfId="1" applyFont="1" applyFill="1" applyBorder="1" applyAlignment="1">
      <alignment horizontal="left" vertical="top" wrapText="1"/>
    </xf>
    <xf numFmtId="0" fontId="4" fillId="2" borderId="3" xfId="1" applyFont="1" applyFill="1" applyBorder="1" applyAlignment="1">
      <alignment horizontal="center" vertical="center" wrapText="1"/>
    </xf>
    <xf numFmtId="0" fontId="4" fillId="0" borderId="5" xfId="1" applyFont="1" applyFill="1" applyBorder="1" applyAlignment="1">
      <alignment horizontal="center" vertical="center" wrapText="1"/>
    </xf>
    <xf numFmtId="0" fontId="4" fillId="0" borderId="3" xfId="1" applyFont="1" applyFill="1" applyBorder="1" applyAlignment="1">
      <alignment horizontal="center" vertical="center" wrapText="1"/>
    </xf>
    <xf numFmtId="0" fontId="7" fillId="2" borderId="1" xfId="0" applyFont="1" applyFill="1" applyBorder="1" applyAlignment="1">
      <alignment horizontal="center" vertical="center" wrapText="1"/>
    </xf>
    <xf numFmtId="44" fontId="4" fillId="0" borderId="1" xfId="1" applyNumberFormat="1" applyFill="1" applyBorder="1" applyAlignment="1"/>
    <xf numFmtId="0" fontId="9" fillId="2" borderId="2" xfId="1" applyFont="1" applyFill="1" applyBorder="1" applyAlignment="1">
      <alignment vertical="top" wrapText="1"/>
    </xf>
    <xf numFmtId="0" fontId="7" fillId="2" borderId="2" xfId="1" applyFont="1" applyFill="1" applyBorder="1" applyAlignment="1">
      <alignment vertical="top" wrapText="1"/>
    </xf>
    <xf numFmtId="0" fontId="4" fillId="2" borderId="2" xfId="1" applyFont="1" applyFill="1" applyBorder="1" applyAlignment="1">
      <alignment horizontal="center" vertical="center" wrapText="1"/>
    </xf>
    <xf numFmtId="0" fontId="15" fillId="0" borderId="10" xfId="1" applyFont="1" applyBorder="1" applyAlignment="1">
      <alignment horizontal="left" vertical="center"/>
    </xf>
    <xf numFmtId="0" fontId="10" fillId="2" borderId="7" xfId="1" applyFont="1" applyFill="1" applyBorder="1" applyAlignment="1">
      <alignment horizontal="center" vertical="center"/>
    </xf>
    <xf numFmtId="0" fontId="10" fillId="0" borderId="10" xfId="1" applyFont="1" applyBorder="1" applyAlignment="1">
      <alignment horizontal="center" vertical="center"/>
    </xf>
    <xf numFmtId="0" fontId="4" fillId="2" borderId="4" xfId="1" applyFont="1" applyFill="1" applyBorder="1" applyAlignment="1">
      <alignment horizontal="center" vertical="center"/>
    </xf>
    <xf numFmtId="0" fontId="4" fillId="2" borderId="3" xfId="1" applyFont="1" applyFill="1" applyBorder="1" applyAlignment="1">
      <alignment horizontal="center" vertical="center"/>
    </xf>
    <xf numFmtId="0" fontId="1" fillId="0" borderId="3" xfId="1" applyFont="1" applyFill="1" applyBorder="1" applyAlignment="1">
      <alignment horizontal="center" vertical="center" wrapText="1"/>
    </xf>
    <xf numFmtId="0" fontId="2" fillId="0" borderId="3" xfId="1" applyFont="1" applyFill="1" applyBorder="1" applyAlignment="1">
      <alignment horizontal="center" vertical="center" wrapText="1"/>
    </xf>
    <xf numFmtId="0" fontId="3" fillId="0" borderId="11" xfId="1" applyFont="1" applyFill="1" applyBorder="1" applyAlignment="1">
      <alignment horizontal="center" vertical="center" wrapText="1"/>
    </xf>
    <xf numFmtId="0" fontId="7" fillId="2" borderId="5" xfId="1" applyFont="1" applyFill="1" applyBorder="1" applyAlignment="1">
      <alignment vertical="top" wrapText="1"/>
    </xf>
    <xf numFmtId="0" fontId="4" fillId="2" borderId="5" xfId="1" applyFont="1" applyFill="1" applyBorder="1" applyAlignment="1">
      <alignment horizontal="center" vertical="center" wrapText="1"/>
    </xf>
    <xf numFmtId="0" fontId="7" fillId="2" borderId="3" xfId="1" applyFont="1" applyFill="1" applyBorder="1" applyAlignment="1">
      <alignment horizontal="left" vertical="top" wrapText="1"/>
    </xf>
    <xf numFmtId="0" fontId="16" fillId="2" borderId="8" xfId="1" applyFont="1" applyFill="1" applyBorder="1" applyAlignment="1">
      <alignment horizontal="center" vertical="top"/>
    </xf>
    <xf numFmtId="16" fontId="7" fillId="2" borderId="7" xfId="1" applyNumberFormat="1" applyFont="1" applyFill="1" applyBorder="1" applyAlignment="1">
      <alignment horizontal="center" vertical="center"/>
    </xf>
    <xf numFmtId="0" fontId="4" fillId="3" borderId="11" xfId="1" applyFont="1" applyFill="1" applyBorder="1" applyAlignment="1">
      <alignment horizontal="center" vertical="center" wrapText="1"/>
    </xf>
    <xf numFmtId="0" fontId="7" fillId="2" borderId="8" xfId="1" applyFont="1" applyFill="1" applyBorder="1" applyAlignment="1">
      <alignment horizontal="center" vertical="top"/>
    </xf>
    <xf numFmtId="0" fontId="4" fillId="3" borderId="10" xfId="1" applyFont="1" applyFill="1" applyBorder="1" applyAlignment="1">
      <alignment horizontal="center" vertical="center" wrapText="1"/>
    </xf>
    <xf numFmtId="0" fontId="7" fillId="2" borderId="5" xfId="1" applyFont="1" applyFill="1" applyBorder="1" applyAlignment="1">
      <alignment horizontal="center" vertical="center"/>
    </xf>
    <xf numFmtId="0" fontId="7" fillId="2" borderId="3" xfId="1" applyFont="1" applyFill="1" applyBorder="1" applyAlignment="1">
      <alignment horizontal="center" vertical="center"/>
    </xf>
    <xf numFmtId="0" fontId="7" fillId="2" borderId="8" xfId="1" applyFont="1" applyFill="1" applyBorder="1" applyAlignment="1">
      <alignment horizontal="center" vertical="center"/>
    </xf>
    <xf numFmtId="16" fontId="7" fillId="2" borderId="8" xfId="1" applyNumberFormat="1" applyFont="1" applyFill="1" applyBorder="1" applyAlignment="1">
      <alignment horizontal="center" vertical="center"/>
    </xf>
    <xf numFmtId="16" fontId="7" fillId="2" borderId="8" xfId="1" applyNumberFormat="1" applyFont="1" applyFill="1" applyBorder="1" applyAlignment="1">
      <alignment horizontal="center" vertical="top"/>
    </xf>
    <xf numFmtId="0" fontId="7" fillId="0" borderId="3" xfId="1" applyFont="1" applyFill="1" applyBorder="1" applyAlignment="1">
      <alignment horizontal="left" vertical="top" wrapText="1"/>
    </xf>
    <xf numFmtId="0" fontId="7" fillId="0" borderId="6" xfId="1" applyFont="1" applyFill="1" applyBorder="1" applyAlignment="1">
      <alignment horizontal="left" vertical="top" wrapText="1"/>
    </xf>
    <xf numFmtId="0" fontId="4" fillId="2" borderId="6" xfId="1" applyFont="1" applyFill="1" applyBorder="1" applyAlignment="1">
      <alignment horizontal="center" vertical="center" wrapText="1"/>
    </xf>
    <xf numFmtId="44" fontId="4" fillId="0" borderId="2" xfId="1" applyNumberFormat="1" applyFill="1" applyBorder="1" applyAlignment="1"/>
    <xf numFmtId="0" fontId="4" fillId="0" borderId="5"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4" fillId="0" borderId="3" xfId="1" applyFont="1" applyFill="1" applyBorder="1" applyAlignment="1">
      <alignment horizontal="center" vertical="center" wrapText="1"/>
    </xf>
    <xf numFmtId="0" fontId="4" fillId="3" borderId="9" xfId="1" applyFont="1" applyFill="1" applyBorder="1" applyAlignment="1">
      <alignment horizontal="center" vertical="center" wrapText="1"/>
    </xf>
    <xf numFmtId="0" fontId="7" fillId="2" borderId="1" xfId="0" applyFont="1" applyFill="1" applyBorder="1" applyAlignment="1">
      <alignment horizontal="center" vertical="center"/>
    </xf>
    <xf numFmtId="0" fontId="4" fillId="0" borderId="2" xfId="1" applyFont="1" applyFill="1" applyBorder="1" applyAlignment="1">
      <alignment horizontal="center" vertical="center" wrapText="1"/>
    </xf>
    <xf numFmtId="0" fontId="4" fillId="0" borderId="6" xfId="1" applyFont="1" applyFill="1" applyBorder="1" applyAlignment="1">
      <alignment horizontal="center" vertical="center" wrapText="1"/>
    </xf>
    <xf numFmtId="0" fontId="4" fillId="3" borderId="10" xfId="1" applyFont="1" applyFill="1" applyBorder="1" applyAlignment="1">
      <alignment horizontal="center" vertical="center" wrapText="1"/>
    </xf>
    <xf numFmtId="0" fontId="7" fillId="2" borderId="5" xfId="1" applyFont="1" applyFill="1" applyBorder="1" applyAlignment="1">
      <alignment horizontal="center" vertical="center"/>
    </xf>
    <xf numFmtId="0" fontId="7" fillId="2" borderId="3" xfId="1" applyFont="1" applyFill="1" applyBorder="1" applyAlignment="1">
      <alignment horizontal="center" vertical="center"/>
    </xf>
    <xf numFmtId="164" fontId="4" fillId="6" borderId="5" xfId="1" applyNumberFormat="1" applyFont="1" applyFill="1" applyBorder="1" applyAlignment="1">
      <alignment vertical="center" wrapText="1"/>
    </xf>
    <xf numFmtId="164" fontId="4" fillId="0" borderId="5" xfId="1" applyNumberFormat="1" applyFont="1" applyFill="1" applyBorder="1" applyAlignment="1">
      <alignment vertical="center" wrapText="1"/>
    </xf>
    <xf numFmtId="0" fontId="4" fillId="0" borderId="5" xfId="1" applyFont="1" applyFill="1" applyBorder="1" applyAlignment="1">
      <alignment vertical="center" wrapText="1"/>
    </xf>
    <xf numFmtId="0" fontId="4" fillId="0" borderId="1" xfId="1" applyFont="1" applyFill="1" applyBorder="1" applyAlignment="1">
      <alignment vertical="center" wrapText="1"/>
    </xf>
    <xf numFmtId="0" fontId="4" fillId="3" borderId="9" xfId="1" applyFont="1" applyFill="1" applyBorder="1" applyAlignment="1">
      <alignment vertical="center" wrapText="1"/>
    </xf>
    <xf numFmtId="0" fontId="4" fillId="3" borderId="10" xfId="1" applyFont="1" applyFill="1" applyBorder="1" applyAlignment="1">
      <alignment vertical="center" wrapText="1"/>
    </xf>
    <xf numFmtId="0" fontId="7" fillId="2" borderId="5" xfId="0" applyFont="1" applyFill="1" applyBorder="1" applyAlignment="1">
      <alignment vertical="center"/>
    </xf>
    <xf numFmtId="0" fontId="4" fillId="0" borderId="3" xfId="1" applyFont="1" applyFill="1" applyBorder="1" applyAlignment="1">
      <alignment vertical="center" wrapText="1"/>
    </xf>
    <xf numFmtId="0" fontId="4" fillId="3" borderId="11" xfId="1" applyFont="1" applyFill="1" applyBorder="1" applyAlignment="1">
      <alignment vertical="center" wrapText="1"/>
    </xf>
    <xf numFmtId="0" fontId="7" fillId="2" borderId="5" xfId="1" applyFont="1" applyFill="1" applyBorder="1" applyAlignment="1">
      <alignment vertical="center"/>
    </xf>
    <xf numFmtId="164" fontId="4" fillId="4" borderId="5" xfId="1" applyNumberFormat="1" applyFont="1" applyFill="1" applyBorder="1" applyAlignment="1">
      <alignment vertical="center" wrapText="1"/>
    </xf>
    <xf numFmtId="0" fontId="4" fillId="0" borderId="2" xfId="1" applyFont="1" applyFill="1" applyBorder="1" applyAlignment="1">
      <alignment vertical="center" wrapText="1"/>
    </xf>
    <xf numFmtId="0" fontId="4" fillId="0" borderId="6" xfId="1" applyFont="1" applyFill="1" applyBorder="1" applyAlignment="1">
      <alignment vertical="center" wrapText="1"/>
    </xf>
    <xf numFmtId="164" fontId="4" fillId="6" borderId="2" xfId="1" applyNumberFormat="1" applyFont="1" applyFill="1" applyBorder="1" applyAlignment="1">
      <alignment vertical="center" wrapText="1"/>
    </xf>
    <xf numFmtId="0" fontId="4" fillId="3" borderId="2" xfId="1" applyFont="1" applyFill="1" applyBorder="1" applyAlignment="1">
      <alignment vertical="center" wrapText="1"/>
    </xf>
    <xf numFmtId="0" fontId="4" fillId="3" borderId="6" xfId="1" applyFont="1" applyFill="1" applyBorder="1" applyAlignment="1">
      <alignment vertical="center" wrapText="1"/>
    </xf>
    <xf numFmtId="0" fontId="4" fillId="2" borderId="5" xfId="1" applyFont="1" applyFill="1" applyBorder="1" applyAlignment="1">
      <alignment vertical="center" wrapText="1"/>
    </xf>
    <xf numFmtId="164" fontId="10" fillId="0" borderId="1" xfId="1" applyNumberFormat="1" applyFont="1" applyFill="1" applyBorder="1" applyAlignment="1">
      <alignment horizontal="right" vertical="center"/>
    </xf>
    <xf numFmtId="164" fontId="3" fillId="0" borderId="3" xfId="1" applyNumberFormat="1" applyFont="1" applyFill="1" applyBorder="1" applyAlignment="1">
      <alignment horizontal="right" vertical="center" wrapText="1"/>
    </xf>
    <xf numFmtId="164" fontId="4" fillId="6" borderId="5" xfId="1" applyNumberFormat="1" applyFont="1" applyFill="1" applyBorder="1" applyAlignment="1">
      <alignment horizontal="right" vertical="center" wrapText="1"/>
    </xf>
    <xf numFmtId="164" fontId="4" fillId="4" borderId="5" xfId="1" applyNumberFormat="1" applyFont="1" applyFill="1" applyBorder="1" applyAlignment="1">
      <alignment horizontal="right" vertical="center" wrapText="1"/>
    </xf>
    <xf numFmtId="164" fontId="4" fillId="6" borderId="1" xfId="1" applyNumberFormat="1" applyFont="1" applyFill="1" applyBorder="1" applyAlignment="1">
      <alignment horizontal="right" vertical="center" wrapText="1"/>
    </xf>
    <xf numFmtId="164" fontId="4" fillId="0" borderId="1" xfId="1" applyNumberFormat="1" applyFont="1" applyFill="1" applyBorder="1" applyAlignment="1">
      <alignment horizontal="right" vertical="center" wrapText="1"/>
    </xf>
    <xf numFmtId="164" fontId="4" fillId="6" borderId="3" xfId="1" applyNumberFormat="1" applyFont="1" applyFill="1" applyBorder="1" applyAlignment="1">
      <alignment horizontal="right" vertical="center" wrapText="1"/>
    </xf>
    <xf numFmtId="164" fontId="4" fillId="0" borderId="3" xfId="1" applyNumberFormat="1" applyFont="1" applyFill="1" applyBorder="1" applyAlignment="1">
      <alignment horizontal="right" vertical="center" wrapText="1"/>
    </xf>
    <xf numFmtId="164" fontId="4" fillId="0" borderId="5" xfId="1" applyNumberFormat="1" applyFont="1" applyFill="1" applyBorder="1" applyAlignment="1">
      <alignment horizontal="right" vertical="center" wrapText="1"/>
    </xf>
    <xf numFmtId="164" fontId="4" fillId="6" borderId="2" xfId="1" applyNumberFormat="1" applyFont="1" applyFill="1" applyBorder="1" applyAlignment="1">
      <alignment horizontal="right" vertical="center" wrapText="1"/>
    </xf>
    <xf numFmtId="164" fontId="4" fillId="4" borderId="2" xfId="1" applyNumberFormat="1" applyFont="1" applyFill="1" applyBorder="1" applyAlignment="1">
      <alignment horizontal="right" vertical="center" wrapText="1"/>
    </xf>
    <xf numFmtId="164" fontId="4" fillId="0" borderId="2" xfId="1" applyNumberFormat="1" applyBorder="1" applyAlignment="1">
      <alignment horizontal="right"/>
    </xf>
    <xf numFmtId="164" fontId="4" fillId="0" borderId="1" xfId="1" applyNumberFormat="1" applyBorder="1" applyAlignment="1">
      <alignment horizontal="right"/>
    </xf>
    <xf numFmtId="164" fontId="4" fillId="0" borderId="0" xfId="1" applyNumberFormat="1" applyFill="1" applyBorder="1" applyAlignment="1">
      <alignment horizontal="right"/>
    </xf>
    <xf numFmtId="164" fontId="4" fillId="0" borderId="0" xfId="1" applyNumberFormat="1" applyFill="1" applyAlignment="1">
      <alignment horizontal="right"/>
    </xf>
    <xf numFmtId="164" fontId="4" fillId="6" borderId="6" xfId="1" applyNumberFormat="1" applyFont="1" applyFill="1" applyBorder="1" applyAlignment="1">
      <alignment horizontal="right" vertical="center" wrapText="1"/>
    </xf>
    <xf numFmtId="164" fontId="4" fillId="0" borderId="6" xfId="1" applyNumberFormat="1" applyFont="1" applyFill="1" applyBorder="1" applyAlignment="1">
      <alignment horizontal="right" vertical="center" wrapText="1"/>
    </xf>
    <xf numFmtId="0" fontId="4" fillId="3" borderId="15" xfId="1" applyFont="1" applyFill="1" applyBorder="1" applyAlignment="1">
      <alignment horizontal="center" vertical="center" wrapText="1"/>
    </xf>
    <xf numFmtId="0" fontId="7" fillId="2" borderId="16" xfId="1" applyFont="1" applyFill="1" applyBorder="1" applyAlignment="1">
      <alignment horizontal="center" vertical="center"/>
    </xf>
    <xf numFmtId="0" fontId="16" fillId="2" borderId="6" xfId="1" applyFont="1" applyFill="1" applyBorder="1" applyAlignment="1">
      <alignment horizontal="left" vertical="top" wrapText="1"/>
    </xf>
    <xf numFmtId="0" fontId="7" fillId="2" borderId="17" xfId="1" applyFont="1" applyFill="1" applyBorder="1" applyAlignment="1">
      <alignment horizontal="center" vertical="center"/>
    </xf>
    <xf numFmtId="164" fontId="4" fillId="0" borderId="2" xfId="1" applyNumberFormat="1" applyFont="1" applyFill="1" applyBorder="1" applyAlignment="1">
      <alignment vertical="center" wrapText="1"/>
    </xf>
    <xf numFmtId="0" fontId="4" fillId="3" borderId="13" xfId="1" applyFont="1" applyFill="1" applyBorder="1" applyAlignment="1">
      <alignment vertical="center" wrapText="1"/>
    </xf>
    <xf numFmtId="0" fontId="7" fillId="2" borderId="2" xfId="1" applyFont="1" applyFill="1" applyBorder="1" applyAlignment="1">
      <alignment vertical="center"/>
    </xf>
    <xf numFmtId="0" fontId="7" fillId="2" borderId="8" xfId="1" applyFont="1" applyFill="1" applyBorder="1" applyAlignment="1">
      <alignment horizontal="center" vertical="center"/>
    </xf>
    <xf numFmtId="0" fontId="7" fillId="2" borderId="4" xfId="1" applyFont="1" applyFill="1" applyBorder="1" applyAlignment="1">
      <alignment horizontal="center" vertical="center"/>
    </xf>
    <xf numFmtId="16" fontId="7" fillId="2" borderId="8" xfId="1" applyNumberFormat="1" applyFont="1" applyFill="1" applyBorder="1" applyAlignment="1">
      <alignment horizontal="center" vertical="center"/>
    </xf>
    <xf numFmtId="0" fontId="14" fillId="0" borderId="8" xfId="1" applyFont="1" applyBorder="1" applyAlignment="1">
      <alignment horizontal="center" vertical="center" wrapText="1"/>
    </xf>
    <xf numFmtId="0" fontId="14" fillId="0" borderId="5" xfId="1" applyFont="1" applyBorder="1" applyAlignment="1">
      <alignment horizontal="center" vertical="center"/>
    </xf>
    <xf numFmtId="0" fontId="14" fillId="0" borderId="9" xfId="1" applyFont="1" applyBorder="1" applyAlignment="1">
      <alignment horizontal="center" vertical="center"/>
    </xf>
    <xf numFmtId="0" fontId="7" fillId="2" borderId="1"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6" xfId="1" applyFont="1" applyFill="1" applyBorder="1" applyAlignment="1">
      <alignment horizontal="center" vertical="center"/>
    </xf>
    <xf numFmtId="0" fontId="7" fillId="2" borderId="14" xfId="1" applyFont="1" applyFill="1" applyBorder="1" applyAlignment="1">
      <alignment horizontal="center" vertical="center"/>
    </xf>
    <xf numFmtId="0" fontId="7" fillId="2" borderId="12" xfId="1" applyFont="1" applyFill="1" applyBorder="1" applyAlignment="1">
      <alignment horizontal="center" vertical="center"/>
    </xf>
    <xf numFmtId="0" fontId="16" fillId="0" borderId="7" xfId="1" applyFont="1" applyBorder="1" applyAlignment="1">
      <alignment horizontal="left" vertical="center" wrapText="1"/>
    </xf>
    <xf numFmtId="0" fontId="16" fillId="0" borderId="1" xfId="1" applyFont="1" applyBorder="1" applyAlignment="1">
      <alignment horizontal="left" vertical="center" wrapText="1"/>
    </xf>
    <xf numFmtId="0" fontId="16" fillId="0" borderId="10" xfId="1" applyFont="1" applyBorder="1" applyAlignment="1">
      <alignment horizontal="left" vertical="center" wrapText="1"/>
    </xf>
    <xf numFmtId="0" fontId="12" fillId="0" borderId="1" xfId="1" applyFont="1" applyBorder="1" applyAlignment="1">
      <alignment horizontal="left" vertical="center" wrapText="1"/>
    </xf>
    <xf numFmtId="0" fontId="16" fillId="2" borderId="8" xfId="1" applyFont="1" applyFill="1" applyBorder="1" applyAlignment="1">
      <alignment horizontal="center" vertical="center"/>
    </xf>
    <xf numFmtId="0" fontId="16" fillId="2" borderId="4" xfId="1" applyFont="1" applyFill="1" applyBorder="1" applyAlignment="1">
      <alignment horizontal="center" vertical="center"/>
    </xf>
    <xf numFmtId="0" fontId="4" fillId="2" borderId="6" xfId="1" applyFont="1" applyFill="1" applyBorder="1" applyAlignment="1">
      <alignment horizontal="center" vertical="center" wrapText="1"/>
    </xf>
    <xf numFmtId="0" fontId="4" fillId="2" borderId="12" xfId="1" applyFont="1" applyFill="1" applyBorder="1" applyAlignment="1">
      <alignment horizontal="center" vertical="center" wrapText="1"/>
    </xf>
    <xf numFmtId="0" fontId="16" fillId="5" borderId="0" xfId="1" applyFont="1" applyFill="1" applyBorder="1" applyAlignment="1">
      <alignment horizontal="left" vertical="center" wrapText="1"/>
    </xf>
    <xf numFmtId="0" fontId="7" fillId="5" borderId="0" xfId="1" applyFont="1" applyFill="1" applyBorder="1" applyAlignment="1">
      <alignment horizontal="left" vertical="center" wrapText="1"/>
    </xf>
    <xf numFmtId="0" fontId="7" fillId="2" borderId="2" xfId="1" applyFont="1" applyFill="1" applyBorder="1" applyAlignment="1">
      <alignment horizontal="center" vertical="center"/>
    </xf>
    <xf numFmtId="0" fontId="8" fillId="0" borderId="1" xfId="1" applyFont="1" applyFill="1" applyBorder="1" applyAlignment="1">
      <alignment horizontal="right" vertical="center"/>
    </xf>
    <xf numFmtId="0" fontId="4" fillId="0" borderId="1" xfId="1" applyBorder="1"/>
    <xf numFmtId="0" fontId="8" fillId="0" borderId="2" xfId="1" applyFont="1" applyFill="1" applyBorder="1" applyAlignment="1">
      <alignment horizontal="right" vertical="center"/>
    </xf>
    <xf numFmtId="0" fontId="4" fillId="0" borderId="2" xfId="1" applyBorder="1"/>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4"/>
  <sheetViews>
    <sheetView tabSelected="1" showWhiteSpace="0" topLeftCell="A91" zoomScaleNormal="70" zoomScaleSheetLayoutView="80" workbookViewId="0">
      <selection activeCell="B99" sqref="B99"/>
    </sheetView>
  </sheetViews>
  <sheetFormatPr defaultRowHeight="18.75" x14ac:dyDescent="0.3"/>
  <cols>
    <col min="1" max="1" width="5.7109375" style="1" bestFit="1" customWidth="1"/>
    <col min="2" max="2" width="77.7109375" style="1" customWidth="1"/>
    <col min="3" max="3" width="20.140625" style="1" customWidth="1"/>
    <col min="4" max="4" width="11" style="1" customWidth="1"/>
    <col min="5" max="6" width="51.5703125" style="3" customWidth="1"/>
    <col min="7" max="8" width="19.28515625" style="100" customWidth="1"/>
    <col min="9" max="9" width="20.28515625" style="2" customWidth="1"/>
    <col min="10" max="10" width="16.42578125" style="1" bestFit="1" customWidth="1"/>
    <col min="11" max="16384" width="9.140625" style="1"/>
  </cols>
  <sheetData>
    <row r="1" spans="1:9" x14ac:dyDescent="0.25">
      <c r="A1" s="113" t="s">
        <v>95</v>
      </c>
      <c r="B1" s="114"/>
      <c r="C1" s="114"/>
      <c r="D1" s="114"/>
      <c r="E1" s="114"/>
      <c r="F1" s="114"/>
      <c r="G1" s="114"/>
      <c r="H1" s="114"/>
      <c r="I1" s="115"/>
    </row>
    <row r="2" spans="1:9" ht="15" x14ac:dyDescent="0.25">
      <c r="A2" s="121" t="s">
        <v>101</v>
      </c>
      <c r="B2" s="122"/>
      <c r="C2" s="122"/>
      <c r="D2" s="122"/>
      <c r="E2" s="122"/>
      <c r="F2" s="122"/>
      <c r="G2" s="122"/>
      <c r="H2" s="122"/>
      <c r="I2" s="123"/>
    </row>
    <row r="3" spans="1:9" x14ac:dyDescent="0.25">
      <c r="A3" s="121" t="s">
        <v>102</v>
      </c>
      <c r="B3" s="124"/>
      <c r="C3" s="124"/>
      <c r="D3" s="124"/>
      <c r="E3" s="124"/>
      <c r="F3" s="124"/>
      <c r="G3" s="124"/>
      <c r="H3" s="124"/>
      <c r="I3" s="34"/>
    </row>
    <row r="4" spans="1:9" s="16" customFormat="1" x14ac:dyDescent="0.2">
      <c r="A4" s="35" t="s">
        <v>94</v>
      </c>
      <c r="B4" s="18" t="s">
        <v>93</v>
      </c>
      <c r="C4" s="18" t="s">
        <v>166</v>
      </c>
      <c r="D4" s="18" t="s">
        <v>167</v>
      </c>
      <c r="E4" s="17" t="s">
        <v>92</v>
      </c>
      <c r="F4" s="17" t="s">
        <v>91</v>
      </c>
      <c r="G4" s="86" t="s">
        <v>163</v>
      </c>
      <c r="H4" s="86" t="s">
        <v>168</v>
      </c>
      <c r="I4" s="36" t="s">
        <v>164</v>
      </c>
    </row>
    <row r="5" spans="1:9" ht="45.75" thickBot="1" x14ac:dyDescent="0.3">
      <c r="A5" s="37" t="s">
        <v>90</v>
      </c>
      <c r="B5" s="38" t="s">
        <v>89</v>
      </c>
      <c r="C5" s="38" t="s">
        <v>88</v>
      </c>
      <c r="D5" s="26" t="s">
        <v>87</v>
      </c>
      <c r="E5" s="39" t="s">
        <v>169</v>
      </c>
      <c r="F5" s="40" t="s">
        <v>165</v>
      </c>
      <c r="G5" s="87" t="s">
        <v>96</v>
      </c>
      <c r="H5" s="87" t="s">
        <v>99</v>
      </c>
      <c r="I5" s="41" t="s">
        <v>100</v>
      </c>
    </row>
    <row r="6" spans="1:9" s="10" customFormat="1" ht="15" x14ac:dyDescent="0.25">
      <c r="A6" s="110" t="s">
        <v>86</v>
      </c>
      <c r="B6" s="15" t="s">
        <v>85</v>
      </c>
      <c r="C6" s="42"/>
      <c r="D6" s="43"/>
      <c r="E6" s="71"/>
      <c r="F6" s="59"/>
      <c r="G6" s="88"/>
      <c r="H6" s="89"/>
      <c r="I6" s="73"/>
    </row>
    <row r="7" spans="1:9" ht="165.75" customHeight="1" thickBot="1" x14ac:dyDescent="0.3">
      <c r="A7" s="111"/>
      <c r="B7" s="44" t="s">
        <v>103</v>
      </c>
      <c r="C7" s="9">
        <v>10</v>
      </c>
      <c r="D7" s="26">
        <f>SUM(C6:C7)</f>
        <v>10</v>
      </c>
      <c r="E7" s="76"/>
      <c r="F7" s="61"/>
      <c r="G7" s="90">
        <v>0</v>
      </c>
      <c r="H7" s="91">
        <f>G7*C7</f>
        <v>0</v>
      </c>
      <c r="I7" s="77"/>
    </row>
    <row r="8" spans="1:9" s="10" customFormat="1" ht="15" x14ac:dyDescent="0.25">
      <c r="A8" s="110" t="s">
        <v>84</v>
      </c>
      <c r="B8" s="15" t="s">
        <v>83</v>
      </c>
      <c r="C8" s="42"/>
      <c r="D8" s="43"/>
      <c r="E8" s="71"/>
      <c r="F8" s="59"/>
      <c r="G8" s="88"/>
      <c r="H8" s="89"/>
      <c r="I8" s="73"/>
    </row>
    <row r="9" spans="1:9" ht="165.75" customHeight="1" thickBot="1" x14ac:dyDescent="0.3">
      <c r="A9" s="111"/>
      <c r="B9" s="44" t="s">
        <v>104</v>
      </c>
      <c r="C9" s="9">
        <v>7</v>
      </c>
      <c r="D9" s="26">
        <f>SUM(C8:C9)</f>
        <v>7</v>
      </c>
      <c r="E9" s="76"/>
      <c r="F9" s="61"/>
      <c r="G9" s="90">
        <v>0</v>
      </c>
      <c r="H9" s="91">
        <f>G9*C9</f>
        <v>0</v>
      </c>
      <c r="I9" s="77"/>
    </row>
    <row r="10" spans="1:9" s="10" customFormat="1" ht="15" x14ac:dyDescent="0.25">
      <c r="A10" s="110" t="s">
        <v>82</v>
      </c>
      <c r="B10" s="15" t="s">
        <v>81</v>
      </c>
      <c r="C10" s="42"/>
      <c r="D10" s="43"/>
      <c r="E10" s="71"/>
      <c r="F10" s="59"/>
      <c r="G10" s="88"/>
      <c r="H10" s="89"/>
      <c r="I10" s="73"/>
    </row>
    <row r="11" spans="1:9" ht="165.75" customHeight="1" thickBot="1" x14ac:dyDescent="0.3">
      <c r="A11" s="111"/>
      <c r="B11" s="44" t="s">
        <v>105</v>
      </c>
      <c r="C11" s="9">
        <v>2</v>
      </c>
      <c r="D11" s="26">
        <f>SUM(C10:C11)</f>
        <v>2</v>
      </c>
      <c r="E11" s="76"/>
      <c r="F11" s="61"/>
      <c r="G11" s="90">
        <v>0</v>
      </c>
      <c r="H11" s="91">
        <f>G11*C11</f>
        <v>0</v>
      </c>
      <c r="I11" s="77"/>
    </row>
    <row r="12" spans="1:9" s="10" customFormat="1" ht="15" x14ac:dyDescent="0.25">
      <c r="A12" s="110" t="s">
        <v>80</v>
      </c>
      <c r="B12" s="15" t="s">
        <v>79</v>
      </c>
      <c r="C12" s="42"/>
      <c r="D12" s="43"/>
      <c r="E12" s="71"/>
      <c r="F12" s="59"/>
      <c r="G12" s="88"/>
      <c r="H12" s="89"/>
      <c r="I12" s="73"/>
    </row>
    <row r="13" spans="1:9" ht="285.75" thickBot="1" x14ac:dyDescent="0.3">
      <c r="A13" s="111"/>
      <c r="B13" s="44" t="s">
        <v>106</v>
      </c>
      <c r="C13" s="9">
        <v>12</v>
      </c>
      <c r="D13" s="26">
        <f>SUM(C12:C13)</f>
        <v>12</v>
      </c>
      <c r="E13" s="76"/>
      <c r="F13" s="61"/>
      <c r="G13" s="90">
        <v>0</v>
      </c>
      <c r="H13" s="91">
        <f>G13*C13</f>
        <v>0</v>
      </c>
      <c r="I13" s="77"/>
    </row>
    <row r="14" spans="1:9" s="10" customFormat="1" ht="15" x14ac:dyDescent="0.25">
      <c r="A14" s="110" t="s">
        <v>78</v>
      </c>
      <c r="B14" s="15" t="s">
        <v>77</v>
      </c>
      <c r="C14" s="42"/>
      <c r="D14" s="43"/>
      <c r="E14" s="71"/>
      <c r="F14" s="59"/>
      <c r="G14" s="88"/>
      <c r="H14" s="89"/>
      <c r="I14" s="73"/>
    </row>
    <row r="15" spans="1:9" ht="285.75" thickBot="1" x14ac:dyDescent="0.3">
      <c r="A15" s="111"/>
      <c r="B15" s="44" t="s">
        <v>106</v>
      </c>
      <c r="C15" s="9">
        <v>20</v>
      </c>
      <c r="D15" s="26">
        <f>SUM(C14:C15)</f>
        <v>20</v>
      </c>
      <c r="E15" s="76"/>
      <c r="F15" s="61"/>
      <c r="G15" s="90">
        <v>0</v>
      </c>
      <c r="H15" s="91">
        <f>G15*C15</f>
        <v>0</v>
      </c>
      <c r="I15" s="77"/>
    </row>
    <row r="16" spans="1:9" s="10" customFormat="1" ht="15" x14ac:dyDescent="0.25">
      <c r="A16" s="110" t="s">
        <v>76</v>
      </c>
      <c r="B16" s="15" t="s">
        <v>75</v>
      </c>
      <c r="C16" s="42"/>
      <c r="D16" s="43"/>
      <c r="E16" s="71"/>
      <c r="F16" s="59"/>
      <c r="G16" s="88"/>
      <c r="H16" s="89"/>
      <c r="I16" s="73"/>
    </row>
    <row r="17" spans="1:9" ht="165.75" thickBot="1" x14ac:dyDescent="0.3">
      <c r="A17" s="111"/>
      <c r="B17" s="44" t="s">
        <v>107</v>
      </c>
      <c r="C17" s="9">
        <v>1</v>
      </c>
      <c r="D17" s="26">
        <f>SUM(C16:C17)</f>
        <v>1</v>
      </c>
      <c r="E17" s="76"/>
      <c r="F17" s="61"/>
      <c r="G17" s="90">
        <v>0</v>
      </c>
      <c r="H17" s="91">
        <f>G17*C17</f>
        <v>0</v>
      </c>
      <c r="I17" s="77"/>
    </row>
    <row r="18" spans="1:9" s="10" customFormat="1" ht="15" x14ac:dyDescent="0.25">
      <c r="A18" s="125" t="s">
        <v>74</v>
      </c>
      <c r="B18" s="15" t="s">
        <v>73</v>
      </c>
      <c r="C18" s="42"/>
      <c r="D18" s="43"/>
      <c r="E18" s="71"/>
      <c r="F18" s="59"/>
      <c r="G18" s="88"/>
      <c r="H18" s="89"/>
      <c r="I18" s="73"/>
    </row>
    <row r="19" spans="1:9" ht="165.75" thickBot="1" x14ac:dyDescent="0.3">
      <c r="A19" s="126"/>
      <c r="B19" s="44" t="s">
        <v>124</v>
      </c>
      <c r="C19" s="9">
        <v>1</v>
      </c>
      <c r="D19" s="26">
        <f>SUM(C18:C19)</f>
        <v>1</v>
      </c>
      <c r="E19" s="76"/>
      <c r="F19" s="61"/>
      <c r="G19" s="90">
        <v>0</v>
      </c>
      <c r="H19" s="91">
        <f>G19*C19</f>
        <v>0</v>
      </c>
      <c r="I19" s="77"/>
    </row>
    <row r="20" spans="1:9" s="10" customFormat="1" ht="15" x14ac:dyDescent="0.25">
      <c r="A20" s="125" t="s">
        <v>72</v>
      </c>
      <c r="B20" s="15" t="s">
        <v>71</v>
      </c>
      <c r="C20" s="42"/>
      <c r="D20" s="43"/>
      <c r="E20" s="71"/>
      <c r="F20" s="59"/>
      <c r="G20" s="88"/>
      <c r="H20" s="89"/>
      <c r="I20" s="73"/>
    </row>
    <row r="21" spans="1:9" ht="165.75" thickBot="1" x14ac:dyDescent="0.3">
      <c r="A21" s="126"/>
      <c r="B21" s="44" t="s">
        <v>108</v>
      </c>
      <c r="C21" s="9">
        <v>2</v>
      </c>
      <c r="D21" s="26">
        <f>SUM(C20:C21)</f>
        <v>2</v>
      </c>
      <c r="E21" s="76"/>
      <c r="F21" s="61"/>
      <c r="G21" s="90">
        <v>0</v>
      </c>
      <c r="H21" s="91">
        <f>G21*C21</f>
        <v>0</v>
      </c>
      <c r="I21" s="77"/>
    </row>
    <row r="22" spans="1:9" s="10" customFormat="1" ht="15" x14ac:dyDescent="0.25">
      <c r="A22" s="45" t="s">
        <v>125</v>
      </c>
      <c r="B22" s="15" t="s">
        <v>69</v>
      </c>
      <c r="C22" s="42"/>
      <c r="D22" s="85"/>
      <c r="E22" s="71"/>
      <c r="F22" s="59"/>
      <c r="G22" s="88"/>
      <c r="H22" s="89"/>
      <c r="I22" s="73"/>
    </row>
    <row r="23" spans="1:9" ht="300" x14ac:dyDescent="0.25">
      <c r="A23" s="46" t="s">
        <v>70</v>
      </c>
      <c r="B23" s="25" t="s">
        <v>138</v>
      </c>
      <c r="C23" s="13">
        <v>10</v>
      </c>
      <c r="D23" s="127">
        <f>C22+C23+C24</f>
        <v>16</v>
      </c>
      <c r="E23" s="72"/>
      <c r="F23" s="60"/>
      <c r="G23" s="90">
        <v>0</v>
      </c>
      <c r="H23" s="91">
        <f>G23*C23</f>
        <v>0</v>
      </c>
      <c r="I23" s="74"/>
    </row>
    <row r="24" spans="1:9" ht="300.75" thickBot="1" x14ac:dyDescent="0.3">
      <c r="A24" s="12" t="s">
        <v>68</v>
      </c>
      <c r="B24" s="24" t="s">
        <v>139</v>
      </c>
      <c r="C24" s="9">
        <v>6</v>
      </c>
      <c r="D24" s="128"/>
      <c r="E24" s="28"/>
      <c r="F24" s="28"/>
      <c r="G24" s="92">
        <v>0</v>
      </c>
      <c r="H24" s="93">
        <f>G24*C24</f>
        <v>0</v>
      </c>
      <c r="I24" s="47"/>
    </row>
    <row r="25" spans="1:9" s="10" customFormat="1" ht="15" x14ac:dyDescent="0.25">
      <c r="A25" s="110" t="s">
        <v>67</v>
      </c>
      <c r="B25" s="15" t="s">
        <v>66</v>
      </c>
      <c r="C25" s="42"/>
      <c r="D25" s="43"/>
      <c r="E25" s="71"/>
      <c r="F25" s="59"/>
      <c r="G25" s="69"/>
      <c r="H25" s="79"/>
      <c r="I25" s="73"/>
    </row>
    <row r="26" spans="1:9" ht="300.75" thickBot="1" x14ac:dyDescent="0.3">
      <c r="A26" s="111"/>
      <c r="B26" s="44" t="s">
        <v>123</v>
      </c>
      <c r="C26" s="9">
        <v>100</v>
      </c>
      <c r="D26" s="26">
        <f>SUM(C25:C26)</f>
        <v>100</v>
      </c>
      <c r="E26" s="76"/>
      <c r="F26" s="61"/>
      <c r="G26" s="90">
        <v>0</v>
      </c>
      <c r="H26" s="91">
        <f>G26*C26</f>
        <v>0</v>
      </c>
      <c r="I26" s="77"/>
    </row>
    <row r="27" spans="1:9" s="10" customFormat="1" ht="15" x14ac:dyDescent="0.25">
      <c r="A27" s="48" t="s">
        <v>126</v>
      </c>
      <c r="B27" s="15" t="s">
        <v>64</v>
      </c>
      <c r="C27" s="42"/>
      <c r="D27" s="78"/>
      <c r="E27" s="71"/>
      <c r="F27" s="59"/>
      <c r="G27" s="69"/>
      <c r="H27" s="79"/>
      <c r="I27" s="73"/>
    </row>
    <row r="28" spans="1:9" ht="240" x14ac:dyDescent="0.25">
      <c r="A28" s="14" t="s">
        <v>65</v>
      </c>
      <c r="B28" s="25" t="s">
        <v>140</v>
      </c>
      <c r="C28" s="29">
        <v>7</v>
      </c>
      <c r="D28" s="118">
        <f>C27+C28+C29+C30+C31</f>
        <v>20</v>
      </c>
      <c r="E28" s="72"/>
      <c r="F28" s="60"/>
      <c r="G28" s="90">
        <v>0</v>
      </c>
      <c r="H28" s="91">
        <f>G28*C28</f>
        <v>0</v>
      </c>
      <c r="I28" s="74"/>
    </row>
    <row r="29" spans="1:9" ht="240" x14ac:dyDescent="0.25">
      <c r="A29" s="14" t="s">
        <v>63</v>
      </c>
      <c r="B29" s="25" t="s">
        <v>141</v>
      </c>
      <c r="C29" s="13">
        <v>3</v>
      </c>
      <c r="D29" s="119"/>
      <c r="E29" s="23"/>
      <c r="F29" s="23"/>
      <c r="G29" s="90">
        <v>0</v>
      </c>
      <c r="H29" s="91">
        <f>G29*C29</f>
        <v>0</v>
      </c>
      <c r="I29" s="49"/>
    </row>
    <row r="30" spans="1:9" ht="150" x14ac:dyDescent="0.25">
      <c r="A30" s="14" t="s">
        <v>62</v>
      </c>
      <c r="B30" s="25" t="s">
        <v>142</v>
      </c>
      <c r="C30" s="13">
        <v>6</v>
      </c>
      <c r="D30" s="119"/>
      <c r="E30" s="23"/>
      <c r="F30" s="23"/>
      <c r="G30" s="90">
        <v>0</v>
      </c>
      <c r="H30" s="91">
        <f>G30*C30</f>
        <v>0</v>
      </c>
      <c r="I30" s="49"/>
    </row>
    <row r="31" spans="1:9" ht="180.75" thickBot="1" x14ac:dyDescent="0.3">
      <c r="A31" s="104" t="s">
        <v>61</v>
      </c>
      <c r="B31" s="105" t="s">
        <v>170</v>
      </c>
      <c r="C31" s="11">
        <v>4</v>
      </c>
      <c r="D31" s="119"/>
      <c r="E31" s="65"/>
      <c r="F31" s="65"/>
      <c r="G31" s="101">
        <v>0</v>
      </c>
      <c r="H31" s="102">
        <f>G31*C31</f>
        <v>0</v>
      </c>
      <c r="I31" s="103"/>
    </row>
    <row r="32" spans="1:9" s="10" customFormat="1" ht="15" x14ac:dyDescent="0.25">
      <c r="A32" s="110" t="s">
        <v>60</v>
      </c>
      <c r="B32" s="15" t="s">
        <v>59</v>
      </c>
      <c r="C32" s="42"/>
      <c r="D32" s="67"/>
      <c r="E32" s="71"/>
      <c r="F32" s="71"/>
      <c r="G32" s="69"/>
      <c r="H32" s="70"/>
      <c r="I32" s="73"/>
    </row>
    <row r="33" spans="1:9" ht="120.75" thickBot="1" x14ac:dyDescent="0.3">
      <c r="A33" s="111"/>
      <c r="B33" s="44" t="s">
        <v>109</v>
      </c>
      <c r="C33" s="9">
        <v>4</v>
      </c>
      <c r="D33" s="68">
        <f>SUM(C32:C33)</f>
        <v>4</v>
      </c>
      <c r="E33" s="76"/>
      <c r="F33" s="76"/>
      <c r="G33" s="92">
        <v>0</v>
      </c>
      <c r="H33" s="93">
        <f>G33*C33</f>
        <v>0</v>
      </c>
      <c r="I33" s="77"/>
    </row>
    <row r="34" spans="1:9" s="10" customFormat="1" ht="15" x14ac:dyDescent="0.25">
      <c r="A34" s="106" t="s">
        <v>127</v>
      </c>
      <c r="B34" s="31" t="s">
        <v>57</v>
      </c>
      <c r="C34" s="32"/>
      <c r="D34" s="109"/>
      <c r="E34" s="80"/>
      <c r="F34" s="71"/>
      <c r="G34" s="82"/>
      <c r="H34" s="107"/>
      <c r="I34" s="108"/>
    </row>
    <row r="35" spans="1:9" ht="195" x14ac:dyDescent="0.25">
      <c r="A35" s="14" t="s">
        <v>58</v>
      </c>
      <c r="B35" s="25" t="s">
        <v>143</v>
      </c>
      <c r="C35" s="29">
        <v>1</v>
      </c>
      <c r="D35" s="118">
        <f>C34+C35+C36+C37</f>
        <v>8</v>
      </c>
      <c r="E35" s="72"/>
      <c r="F35" s="80"/>
      <c r="G35" s="101">
        <v>0</v>
      </c>
      <c r="H35" s="102">
        <f>G35*C35</f>
        <v>0</v>
      </c>
      <c r="I35" s="74"/>
    </row>
    <row r="36" spans="1:9" ht="195" x14ac:dyDescent="0.25">
      <c r="A36" s="14" t="s">
        <v>56</v>
      </c>
      <c r="B36" s="25" t="s">
        <v>144</v>
      </c>
      <c r="C36" s="13">
        <v>3</v>
      </c>
      <c r="D36" s="119"/>
      <c r="E36" s="23"/>
      <c r="F36" s="23"/>
      <c r="G36" s="90">
        <v>0</v>
      </c>
      <c r="H36" s="91">
        <f>G36*C36</f>
        <v>0</v>
      </c>
      <c r="I36" s="49"/>
    </row>
    <row r="37" spans="1:9" ht="195.75" thickBot="1" x14ac:dyDescent="0.3">
      <c r="A37" s="12" t="s">
        <v>55</v>
      </c>
      <c r="B37" s="24" t="s">
        <v>145</v>
      </c>
      <c r="C37" s="9">
        <v>4</v>
      </c>
      <c r="D37" s="120"/>
      <c r="E37" s="28"/>
      <c r="F37" s="28"/>
      <c r="G37" s="90">
        <v>0</v>
      </c>
      <c r="H37" s="91">
        <f>G37*C37</f>
        <v>0</v>
      </c>
      <c r="I37" s="47"/>
    </row>
    <row r="38" spans="1:9" s="10" customFormat="1" ht="15" x14ac:dyDescent="0.25">
      <c r="A38" s="52" t="s">
        <v>128</v>
      </c>
      <c r="B38" s="15" t="s">
        <v>53</v>
      </c>
      <c r="C38" s="42"/>
      <c r="D38" s="50"/>
      <c r="E38" s="27"/>
      <c r="F38" s="27"/>
      <c r="G38" s="88"/>
      <c r="H38" s="94"/>
      <c r="I38" s="62"/>
    </row>
    <row r="39" spans="1:9" ht="225" x14ac:dyDescent="0.25">
      <c r="A39" s="14" t="s">
        <v>54</v>
      </c>
      <c r="B39" s="25" t="s">
        <v>146</v>
      </c>
      <c r="C39" s="13">
        <v>2</v>
      </c>
      <c r="D39" s="116">
        <f>C38+C39+C40</f>
        <v>5</v>
      </c>
      <c r="E39" s="23"/>
      <c r="F39" s="23"/>
      <c r="G39" s="90">
        <v>0</v>
      </c>
      <c r="H39" s="91">
        <f>G39*C39</f>
        <v>0</v>
      </c>
      <c r="I39" s="66"/>
    </row>
    <row r="40" spans="1:9" ht="225.75" thickBot="1" x14ac:dyDescent="0.3">
      <c r="A40" s="12" t="s">
        <v>52</v>
      </c>
      <c r="B40" s="24" t="s">
        <v>147</v>
      </c>
      <c r="C40" s="9">
        <v>3</v>
      </c>
      <c r="D40" s="117"/>
      <c r="E40" s="28"/>
      <c r="F40" s="28"/>
      <c r="G40" s="90">
        <v>0</v>
      </c>
      <c r="H40" s="91">
        <f>G40*C40</f>
        <v>0</v>
      </c>
      <c r="I40" s="47"/>
    </row>
    <row r="41" spans="1:9" s="10" customFormat="1" ht="15" x14ac:dyDescent="0.25">
      <c r="A41" s="53" t="s">
        <v>129</v>
      </c>
      <c r="B41" s="15" t="s">
        <v>148</v>
      </c>
      <c r="C41" s="75"/>
      <c r="D41" s="50"/>
      <c r="E41" s="71"/>
      <c r="F41" s="59"/>
      <c r="G41" s="88"/>
      <c r="H41" s="94"/>
      <c r="I41" s="73"/>
    </row>
    <row r="42" spans="1:9" ht="180" x14ac:dyDescent="0.25">
      <c r="A42" s="14" t="s">
        <v>51</v>
      </c>
      <c r="B42" s="25" t="s">
        <v>149</v>
      </c>
      <c r="C42" s="63">
        <v>2</v>
      </c>
      <c r="D42" s="116">
        <f>C42+C43+C44+C45+C46+C47+C48+C49</f>
        <v>73</v>
      </c>
      <c r="E42" s="72"/>
      <c r="F42" s="60"/>
      <c r="G42" s="90">
        <v>0</v>
      </c>
      <c r="H42" s="91">
        <f t="shared" ref="H42:H49" si="0">G42*C42</f>
        <v>0</v>
      </c>
      <c r="I42" s="74"/>
    </row>
    <row r="43" spans="1:9" ht="180" x14ac:dyDescent="0.25">
      <c r="A43" s="14" t="s">
        <v>50</v>
      </c>
      <c r="B43" s="25" t="s">
        <v>150</v>
      </c>
      <c r="C43" s="13">
        <v>2</v>
      </c>
      <c r="D43" s="116"/>
      <c r="E43" s="23"/>
      <c r="F43" s="23"/>
      <c r="G43" s="90">
        <v>0</v>
      </c>
      <c r="H43" s="91">
        <f t="shared" si="0"/>
        <v>0</v>
      </c>
      <c r="I43" s="49"/>
    </row>
    <row r="44" spans="1:9" ht="195" x14ac:dyDescent="0.25">
      <c r="A44" s="14" t="s">
        <v>49</v>
      </c>
      <c r="B44" s="25" t="s">
        <v>151</v>
      </c>
      <c r="C44" s="13">
        <v>2</v>
      </c>
      <c r="D44" s="116"/>
      <c r="E44" s="23"/>
      <c r="F44" s="23"/>
      <c r="G44" s="90">
        <v>0</v>
      </c>
      <c r="H44" s="91">
        <f t="shared" si="0"/>
        <v>0</v>
      </c>
      <c r="I44" s="49"/>
    </row>
    <row r="45" spans="1:9" ht="195" x14ac:dyDescent="0.25">
      <c r="A45" s="14" t="s">
        <v>48</v>
      </c>
      <c r="B45" s="25" t="s">
        <v>152</v>
      </c>
      <c r="C45" s="13">
        <v>1</v>
      </c>
      <c r="D45" s="116"/>
      <c r="E45" s="23"/>
      <c r="F45" s="23"/>
      <c r="G45" s="90">
        <v>0</v>
      </c>
      <c r="H45" s="91">
        <f t="shared" si="0"/>
        <v>0</v>
      </c>
      <c r="I45" s="49"/>
    </row>
    <row r="46" spans="1:9" ht="180" x14ac:dyDescent="0.25">
      <c r="A46" s="14" t="s">
        <v>47</v>
      </c>
      <c r="B46" s="25" t="s">
        <v>153</v>
      </c>
      <c r="C46" s="13">
        <v>31</v>
      </c>
      <c r="D46" s="116"/>
      <c r="E46" s="23"/>
      <c r="F46" s="23"/>
      <c r="G46" s="90">
        <v>0</v>
      </c>
      <c r="H46" s="91">
        <f t="shared" si="0"/>
        <v>0</v>
      </c>
      <c r="I46" s="49"/>
    </row>
    <row r="47" spans="1:9" ht="180" x14ac:dyDescent="0.25">
      <c r="A47" s="14" t="s">
        <v>46</v>
      </c>
      <c r="B47" s="25" t="s">
        <v>154</v>
      </c>
      <c r="C47" s="13">
        <v>31</v>
      </c>
      <c r="D47" s="116"/>
      <c r="E47" s="23"/>
      <c r="F47" s="23"/>
      <c r="G47" s="90">
        <v>0</v>
      </c>
      <c r="H47" s="91">
        <f t="shared" si="0"/>
        <v>0</v>
      </c>
      <c r="I47" s="49"/>
    </row>
    <row r="48" spans="1:9" ht="195" x14ac:dyDescent="0.25">
      <c r="A48" s="14" t="s">
        <v>45</v>
      </c>
      <c r="B48" s="25" t="s">
        <v>155</v>
      </c>
      <c r="C48" s="13">
        <v>2</v>
      </c>
      <c r="D48" s="116"/>
      <c r="E48" s="23"/>
      <c r="F48" s="23"/>
      <c r="G48" s="90">
        <v>0</v>
      </c>
      <c r="H48" s="91">
        <f t="shared" si="0"/>
        <v>0</v>
      </c>
      <c r="I48" s="49"/>
    </row>
    <row r="49" spans="1:9" ht="195.75" thickBot="1" x14ac:dyDescent="0.3">
      <c r="A49" s="12" t="s">
        <v>44</v>
      </c>
      <c r="B49" s="24" t="s">
        <v>130</v>
      </c>
      <c r="C49" s="9">
        <v>2</v>
      </c>
      <c r="D49" s="117"/>
      <c r="E49" s="28"/>
      <c r="F49" s="28"/>
      <c r="G49" s="90">
        <v>0</v>
      </c>
      <c r="H49" s="91">
        <f t="shared" si="0"/>
        <v>0</v>
      </c>
      <c r="I49" s="47"/>
    </row>
    <row r="50" spans="1:9" s="10" customFormat="1" ht="15" x14ac:dyDescent="0.25">
      <c r="A50" s="54" t="s">
        <v>136</v>
      </c>
      <c r="B50" s="15" t="s">
        <v>156</v>
      </c>
      <c r="C50" s="42"/>
      <c r="D50" s="50"/>
      <c r="E50" s="71"/>
      <c r="F50" s="59"/>
      <c r="G50" s="88"/>
      <c r="H50" s="94"/>
      <c r="I50" s="73"/>
    </row>
    <row r="51" spans="1:9" ht="180" x14ac:dyDescent="0.25">
      <c r="A51" s="14" t="s">
        <v>43</v>
      </c>
      <c r="B51" s="25" t="s">
        <v>157</v>
      </c>
      <c r="C51" s="29">
        <v>9</v>
      </c>
      <c r="D51" s="116">
        <f>C51+C52</f>
        <v>18</v>
      </c>
      <c r="E51" s="72"/>
      <c r="F51" s="60"/>
      <c r="G51" s="90">
        <v>0</v>
      </c>
      <c r="H51" s="91">
        <f>G51*C51</f>
        <v>0</v>
      </c>
      <c r="I51" s="74"/>
    </row>
    <row r="52" spans="1:9" ht="180.75" thickBot="1" x14ac:dyDescent="0.3">
      <c r="A52" s="12" t="s">
        <v>42</v>
      </c>
      <c r="B52" s="24" t="s">
        <v>161</v>
      </c>
      <c r="C52" s="9">
        <v>9</v>
      </c>
      <c r="D52" s="117"/>
      <c r="E52" s="28"/>
      <c r="F52" s="28"/>
      <c r="G52" s="90">
        <v>0</v>
      </c>
      <c r="H52" s="91">
        <f>G52*C52</f>
        <v>0</v>
      </c>
      <c r="I52" s="47"/>
    </row>
    <row r="53" spans="1:9" s="10" customFormat="1" ht="15" x14ac:dyDescent="0.25">
      <c r="A53" s="112" t="s">
        <v>41</v>
      </c>
      <c r="B53" s="15" t="s">
        <v>40</v>
      </c>
      <c r="C53" s="42"/>
      <c r="D53" s="50"/>
      <c r="E53" s="71"/>
      <c r="F53" s="59"/>
      <c r="G53" s="88"/>
      <c r="H53" s="94"/>
      <c r="I53" s="73"/>
    </row>
    <row r="54" spans="1:9" ht="150.75" thickBot="1" x14ac:dyDescent="0.3">
      <c r="A54" s="111"/>
      <c r="B54" s="44" t="s">
        <v>110</v>
      </c>
      <c r="C54" s="9">
        <v>5</v>
      </c>
      <c r="D54" s="51">
        <v>5</v>
      </c>
      <c r="E54" s="76"/>
      <c r="F54" s="61"/>
      <c r="G54" s="90">
        <v>0</v>
      </c>
      <c r="H54" s="91">
        <f>G54*C54</f>
        <v>0</v>
      </c>
      <c r="I54" s="77"/>
    </row>
    <row r="55" spans="1:9" s="10" customFormat="1" ht="15" x14ac:dyDescent="0.25">
      <c r="A55" s="54" t="s">
        <v>137</v>
      </c>
      <c r="B55" s="15" t="s">
        <v>158</v>
      </c>
      <c r="C55" s="42"/>
      <c r="D55" s="78"/>
      <c r="E55" s="71"/>
      <c r="F55" s="59"/>
      <c r="G55" s="88"/>
      <c r="H55" s="94"/>
      <c r="I55" s="73"/>
    </row>
    <row r="56" spans="1:9" ht="180" x14ac:dyDescent="0.25">
      <c r="A56" s="14" t="s">
        <v>39</v>
      </c>
      <c r="B56" s="25" t="s">
        <v>159</v>
      </c>
      <c r="C56" s="29">
        <v>2</v>
      </c>
      <c r="D56" s="118">
        <v>5</v>
      </c>
      <c r="E56" s="72"/>
      <c r="F56" s="60"/>
      <c r="G56" s="90">
        <v>0</v>
      </c>
      <c r="H56" s="91">
        <f>G56*C56</f>
        <v>0</v>
      </c>
      <c r="I56" s="74"/>
    </row>
    <row r="57" spans="1:9" ht="180.75" thickBot="1" x14ac:dyDescent="0.3">
      <c r="A57" s="12" t="s">
        <v>38</v>
      </c>
      <c r="B57" s="24" t="s">
        <v>160</v>
      </c>
      <c r="C57" s="9">
        <v>3</v>
      </c>
      <c r="D57" s="120"/>
      <c r="E57" s="28"/>
      <c r="F57" s="28"/>
      <c r="G57" s="90">
        <v>0</v>
      </c>
      <c r="H57" s="91">
        <f>G57*C57</f>
        <v>0</v>
      </c>
      <c r="I57" s="47"/>
    </row>
    <row r="58" spans="1:9" s="10" customFormat="1" ht="15" x14ac:dyDescent="0.25">
      <c r="A58" s="112" t="s">
        <v>37</v>
      </c>
      <c r="B58" s="15" t="s">
        <v>36</v>
      </c>
      <c r="C58" s="42"/>
      <c r="D58" s="50"/>
      <c r="E58" s="71"/>
      <c r="F58" s="59"/>
      <c r="G58" s="88"/>
      <c r="H58" s="89"/>
      <c r="I58" s="73"/>
    </row>
    <row r="59" spans="1:9" ht="165.75" thickBot="1" x14ac:dyDescent="0.3">
      <c r="A59" s="111"/>
      <c r="B59" s="44" t="s">
        <v>111</v>
      </c>
      <c r="C59" s="9">
        <v>96</v>
      </c>
      <c r="D59" s="51">
        <v>96</v>
      </c>
      <c r="E59" s="76"/>
      <c r="F59" s="61"/>
      <c r="G59" s="90">
        <v>0</v>
      </c>
      <c r="H59" s="91">
        <f>G59*C59</f>
        <v>0</v>
      </c>
      <c r="I59" s="77"/>
    </row>
    <row r="60" spans="1:9" s="10" customFormat="1" ht="15" x14ac:dyDescent="0.25">
      <c r="A60" s="112" t="s">
        <v>35</v>
      </c>
      <c r="B60" s="15" t="s">
        <v>34</v>
      </c>
      <c r="C60" s="42"/>
      <c r="D60" s="50"/>
      <c r="E60" s="71"/>
      <c r="F60" s="59"/>
      <c r="G60" s="88"/>
      <c r="H60" s="89"/>
      <c r="I60" s="73"/>
    </row>
    <row r="61" spans="1:9" ht="195.75" thickBot="1" x14ac:dyDescent="0.3">
      <c r="A61" s="111"/>
      <c r="B61" s="44" t="s">
        <v>112</v>
      </c>
      <c r="C61" s="9">
        <v>20</v>
      </c>
      <c r="D61" s="51">
        <v>20</v>
      </c>
      <c r="E61" s="76"/>
      <c r="F61" s="61"/>
      <c r="G61" s="90">
        <v>0</v>
      </c>
      <c r="H61" s="91">
        <f>G61*C61</f>
        <v>0</v>
      </c>
      <c r="I61" s="77"/>
    </row>
    <row r="62" spans="1:9" s="10" customFormat="1" ht="15" x14ac:dyDescent="0.25">
      <c r="A62" s="112" t="s">
        <v>33</v>
      </c>
      <c r="B62" s="15" t="s">
        <v>32</v>
      </c>
      <c r="C62" s="42"/>
      <c r="D62" s="50"/>
      <c r="E62" s="71"/>
      <c r="F62" s="59"/>
      <c r="G62" s="88"/>
      <c r="H62" s="89"/>
      <c r="I62" s="73"/>
    </row>
    <row r="63" spans="1:9" ht="180.75" thickBot="1" x14ac:dyDescent="0.3">
      <c r="A63" s="111"/>
      <c r="B63" s="44" t="s">
        <v>113</v>
      </c>
      <c r="C63" s="9">
        <v>100</v>
      </c>
      <c r="D63" s="51">
        <v>100</v>
      </c>
      <c r="E63" s="76"/>
      <c r="F63" s="61"/>
      <c r="G63" s="90">
        <v>0</v>
      </c>
      <c r="H63" s="91">
        <f>G63*C63</f>
        <v>0</v>
      </c>
      <c r="I63" s="77"/>
    </row>
    <row r="64" spans="1:9" s="10" customFormat="1" ht="15" x14ac:dyDescent="0.25">
      <c r="A64" s="112" t="s">
        <v>31</v>
      </c>
      <c r="B64" s="15" t="s">
        <v>30</v>
      </c>
      <c r="C64" s="42"/>
      <c r="D64" s="50"/>
      <c r="E64" s="71"/>
      <c r="F64" s="59"/>
      <c r="G64" s="88"/>
      <c r="H64" s="89"/>
      <c r="I64" s="73"/>
    </row>
    <row r="65" spans="1:9" ht="150.75" thickBot="1" x14ac:dyDescent="0.3">
      <c r="A65" s="111"/>
      <c r="B65" s="44" t="s">
        <v>114</v>
      </c>
      <c r="C65" s="9">
        <v>3</v>
      </c>
      <c r="D65" s="51">
        <v>3</v>
      </c>
      <c r="E65" s="76"/>
      <c r="F65" s="61"/>
      <c r="G65" s="90">
        <v>0</v>
      </c>
      <c r="H65" s="91">
        <f>G65*C65</f>
        <v>0</v>
      </c>
      <c r="I65" s="77"/>
    </row>
    <row r="66" spans="1:9" s="10" customFormat="1" ht="15" x14ac:dyDescent="0.25">
      <c r="A66" s="112" t="s">
        <v>29</v>
      </c>
      <c r="B66" s="15" t="s">
        <v>28</v>
      </c>
      <c r="C66" s="42"/>
      <c r="D66" s="50"/>
      <c r="E66" s="71"/>
      <c r="F66" s="59"/>
      <c r="G66" s="88"/>
      <c r="H66" s="89"/>
      <c r="I66" s="73"/>
    </row>
    <row r="67" spans="1:9" ht="150.75" thickBot="1" x14ac:dyDescent="0.3">
      <c r="A67" s="111"/>
      <c r="B67" s="44" t="s">
        <v>115</v>
      </c>
      <c r="C67" s="9">
        <v>3</v>
      </c>
      <c r="D67" s="51">
        <v>3</v>
      </c>
      <c r="E67" s="76"/>
      <c r="F67" s="61"/>
      <c r="G67" s="90">
        <v>0</v>
      </c>
      <c r="H67" s="91">
        <f>G67*C67</f>
        <v>0</v>
      </c>
      <c r="I67" s="77"/>
    </row>
    <row r="68" spans="1:9" s="10" customFormat="1" ht="15" x14ac:dyDescent="0.25">
      <c r="A68" s="110" t="s">
        <v>27</v>
      </c>
      <c r="B68" s="15" t="s">
        <v>26</v>
      </c>
      <c r="C68" s="42"/>
      <c r="D68" s="43"/>
      <c r="E68" s="71"/>
      <c r="F68" s="59"/>
      <c r="G68" s="88"/>
      <c r="H68" s="89"/>
      <c r="I68" s="73"/>
    </row>
    <row r="69" spans="1:9" ht="285.75" thickBot="1" x14ac:dyDescent="0.3">
      <c r="A69" s="111"/>
      <c r="B69" s="44" t="s">
        <v>116</v>
      </c>
      <c r="C69" s="9">
        <v>12</v>
      </c>
      <c r="D69" s="26">
        <v>12</v>
      </c>
      <c r="E69" s="76"/>
      <c r="F69" s="61"/>
      <c r="G69" s="90">
        <v>0</v>
      </c>
      <c r="H69" s="91">
        <f>G69*C69</f>
        <v>0</v>
      </c>
      <c r="I69" s="77"/>
    </row>
    <row r="70" spans="1:9" s="10" customFormat="1" ht="15" x14ac:dyDescent="0.25">
      <c r="A70" s="110" t="s">
        <v>25</v>
      </c>
      <c r="B70" s="15" t="s">
        <v>24</v>
      </c>
      <c r="C70" s="42"/>
      <c r="D70" s="43"/>
      <c r="E70" s="71"/>
      <c r="F70" s="59"/>
      <c r="G70" s="88"/>
      <c r="H70" s="89"/>
      <c r="I70" s="73"/>
    </row>
    <row r="71" spans="1:9" ht="180.75" thickBot="1" x14ac:dyDescent="0.3">
      <c r="A71" s="111"/>
      <c r="B71" s="44" t="s">
        <v>117</v>
      </c>
      <c r="C71" s="9">
        <v>1</v>
      </c>
      <c r="D71" s="26">
        <v>1</v>
      </c>
      <c r="E71" s="76"/>
      <c r="F71" s="61"/>
      <c r="G71" s="90">
        <v>0</v>
      </c>
      <c r="H71" s="91">
        <f>G71*C71</f>
        <v>0</v>
      </c>
      <c r="I71" s="77"/>
    </row>
    <row r="72" spans="1:9" s="10" customFormat="1" ht="15" x14ac:dyDescent="0.25">
      <c r="A72" s="110" t="s">
        <v>23</v>
      </c>
      <c r="B72" s="15" t="s">
        <v>22</v>
      </c>
      <c r="C72" s="42"/>
      <c r="D72" s="43"/>
      <c r="E72" s="71"/>
      <c r="F72" s="59"/>
      <c r="G72" s="88"/>
      <c r="H72" s="89"/>
      <c r="I72" s="73"/>
    </row>
    <row r="73" spans="1:9" ht="180.75" thickBot="1" x14ac:dyDescent="0.3">
      <c r="A73" s="111"/>
      <c r="B73" s="44" t="s">
        <v>118</v>
      </c>
      <c r="C73" s="9">
        <v>1</v>
      </c>
      <c r="D73" s="26">
        <v>1</v>
      </c>
      <c r="E73" s="76"/>
      <c r="F73" s="61"/>
      <c r="G73" s="90">
        <v>0</v>
      </c>
      <c r="H73" s="91">
        <f>G73*C73</f>
        <v>0</v>
      </c>
      <c r="I73" s="77"/>
    </row>
    <row r="74" spans="1:9" s="10" customFormat="1" ht="15" x14ac:dyDescent="0.25">
      <c r="A74" s="110" t="s">
        <v>21</v>
      </c>
      <c r="B74" s="15" t="s">
        <v>20</v>
      </c>
      <c r="C74" s="42"/>
      <c r="D74" s="43"/>
      <c r="E74" s="71"/>
      <c r="F74" s="59"/>
      <c r="G74" s="88"/>
      <c r="H74" s="89"/>
      <c r="I74" s="73"/>
    </row>
    <row r="75" spans="1:9" ht="165.75" thickBot="1" x14ac:dyDescent="0.3">
      <c r="A75" s="111"/>
      <c r="B75" s="55" t="s">
        <v>162</v>
      </c>
      <c r="C75" s="9">
        <v>1</v>
      </c>
      <c r="D75" s="26">
        <v>1</v>
      </c>
      <c r="E75" s="76"/>
      <c r="F75" s="61"/>
      <c r="G75" s="90">
        <v>0</v>
      </c>
      <c r="H75" s="91">
        <f>G75*C75</f>
        <v>0</v>
      </c>
      <c r="I75" s="77"/>
    </row>
    <row r="76" spans="1:9" s="10" customFormat="1" ht="15" x14ac:dyDescent="0.25">
      <c r="A76" s="110" t="s">
        <v>19</v>
      </c>
      <c r="B76" s="15" t="s">
        <v>18</v>
      </c>
      <c r="C76" s="42"/>
      <c r="D76" s="43"/>
      <c r="E76" s="71"/>
      <c r="F76" s="59"/>
      <c r="G76" s="88"/>
      <c r="H76" s="89"/>
      <c r="I76" s="73"/>
    </row>
    <row r="77" spans="1:9" ht="195.75" thickBot="1" x14ac:dyDescent="0.3">
      <c r="A77" s="111"/>
      <c r="B77" s="55" t="s">
        <v>171</v>
      </c>
      <c r="C77" s="9">
        <v>1</v>
      </c>
      <c r="D77" s="26">
        <v>1</v>
      </c>
      <c r="E77" s="76"/>
      <c r="F77" s="61"/>
      <c r="G77" s="90">
        <v>0</v>
      </c>
      <c r="H77" s="91">
        <f>G77*C77</f>
        <v>0</v>
      </c>
      <c r="I77" s="77"/>
    </row>
    <row r="78" spans="1:9" s="10" customFormat="1" ht="15" x14ac:dyDescent="0.25">
      <c r="A78" s="131" t="s">
        <v>17</v>
      </c>
      <c r="B78" s="31" t="s">
        <v>16</v>
      </c>
      <c r="C78" s="32"/>
      <c r="D78" s="33"/>
      <c r="E78" s="80"/>
      <c r="F78" s="64"/>
      <c r="G78" s="95"/>
      <c r="H78" s="96"/>
      <c r="I78" s="83"/>
    </row>
    <row r="79" spans="1:9" ht="255.75" thickBot="1" x14ac:dyDescent="0.3">
      <c r="A79" s="118"/>
      <c r="B79" s="56" t="s">
        <v>172</v>
      </c>
      <c r="C79" s="11">
        <v>1</v>
      </c>
      <c r="D79" s="57">
        <v>1</v>
      </c>
      <c r="E79" s="81"/>
      <c r="F79" s="65"/>
      <c r="G79" s="90">
        <v>0</v>
      </c>
      <c r="H79" s="91">
        <f>G79*C79</f>
        <v>0</v>
      </c>
      <c r="I79" s="84"/>
    </row>
    <row r="80" spans="1:9" s="10" customFormat="1" ht="15" x14ac:dyDescent="0.25">
      <c r="A80" s="110" t="s">
        <v>15</v>
      </c>
      <c r="B80" s="15" t="s">
        <v>14</v>
      </c>
      <c r="C80" s="42"/>
      <c r="D80" s="43"/>
      <c r="E80" s="71"/>
      <c r="F80" s="59"/>
      <c r="G80" s="88"/>
      <c r="H80" s="89"/>
      <c r="I80" s="73"/>
    </row>
    <row r="81" spans="1:10" ht="255.75" thickBot="1" x14ac:dyDescent="0.3">
      <c r="A81" s="111"/>
      <c r="B81" s="55" t="s">
        <v>173</v>
      </c>
      <c r="C81" s="9">
        <v>1</v>
      </c>
      <c r="D81" s="26">
        <v>1</v>
      </c>
      <c r="E81" s="76"/>
      <c r="F81" s="61"/>
      <c r="G81" s="90">
        <v>0</v>
      </c>
      <c r="H81" s="91">
        <f>G81*C81</f>
        <v>0</v>
      </c>
      <c r="I81" s="77"/>
    </row>
    <row r="82" spans="1:10" s="10" customFormat="1" ht="15" x14ac:dyDescent="0.25">
      <c r="A82" s="110" t="s">
        <v>13</v>
      </c>
      <c r="B82" s="15" t="s">
        <v>12</v>
      </c>
      <c r="C82" s="42"/>
      <c r="D82" s="43"/>
      <c r="E82" s="71"/>
      <c r="F82" s="59"/>
      <c r="G82" s="88"/>
      <c r="H82" s="89"/>
      <c r="I82" s="73"/>
    </row>
    <row r="83" spans="1:10" ht="360.75" thickBot="1" x14ac:dyDescent="0.3">
      <c r="A83" s="111"/>
      <c r="B83" s="55" t="s">
        <v>174</v>
      </c>
      <c r="C83" s="9">
        <v>1</v>
      </c>
      <c r="D83" s="26">
        <v>1</v>
      </c>
      <c r="E83" s="76"/>
      <c r="F83" s="61"/>
      <c r="G83" s="90">
        <v>0</v>
      </c>
      <c r="H83" s="91">
        <f>G83*C83</f>
        <v>0</v>
      </c>
      <c r="I83" s="77"/>
    </row>
    <row r="84" spans="1:10" s="10" customFormat="1" ht="15" x14ac:dyDescent="0.25">
      <c r="A84" s="48" t="s">
        <v>131</v>
      </c>
      <c r="B84" s="15" t="s">
        <v>10</v>
      </c>
      <c r="C84" s="42"/>
      <c r="D84" s="78"/>
      <c r="E84" s="71"/>
      <c r="F84" s="59"/>
      <c r="G84" s="88"/>
      <c r="H84" s="89"/>
      <c r="I84" s="62"/>
    </row>
    <row r="85" spans="1:10" ht="165" x14ac:dyDescent="0.25">
      <c r="A85" s="14" t="s">
        <v>11</v>
      </c>
      <c r="B85" s="25" t="s">
        <v>132</v>
      </c>
      <c r="C85" s="13">
        <v>10</v>
      </c>
      <c r="D85" s="118">
        <f>C85+C86+C87+C88</f>
        <v>20</v>
      </c>
      <c r="E85" s="72"/>
      <c r="F85" s="60"/>
      <c r="G85" s="90">
        <v>0</v>
      </c>
      <c r="H85" s="91">
        <f>G85*C85</f>
        <v>0</v>
      </c>
      <c r="I85" s="66"/>
    </row>
    <row r="86" spans="1:10" ht="165" x14ac:dyDescent="0.25">
      <c r="A86" s="14" t="s">
        <v>9</v>
      </c>
      <c r="B86" s="25" t="s">
        <v>133</v>
      </c>
      <c r="C86" s="13">
        <v>6</v>
      </c>
      <c r="D86" s="119"/>
      <c r="E86" s="23"/>
      <c r="F86" s="23"/>
      <c r="G86" s="90">
        <v>0</v>
      </c>
      <c r="H86" s="91">
        <f>G86*C86</f>
        <v>0</v>
      </c>
      <c r="I86" s="49"/>
    </row>
    <row r="87" spans="1:10" ht="195" x14ac:dyDescent="0.25">
      <c r="A87" s="14" t="s">
        <v>8</v>
      </c>
      <c r="B87" s="25" t="s">
        <v>134</v>
      </c>
      <c r="C87" s="13">
        <v>2</v>
      </c>
      <c r="D87" s="119"/>
      <c r="E87" s="23"/>
      <c r="F87" s="23"/>
      <c r="G87" s="90">
        <v>0</v>
      </c>
      <c r="H87" s="91">
        <f>G87*C87</f>
        <v>0</v>
      </c>
      <c r="I87" s="49"/>
    </row>
    <row r="88" spans="1:10" ht="195.75" thickBot="1" x14ac:dyDescent="0.3">
      <c r="A88" s="12" t="s">
        <v>7</v>
      </c>
      <c r="B88" s="24" t="s">
        <v>135</v>
      </c>
      <c r="C88" s="9">
        <v>2</v>
      </c>
      <c r="D88" s="120"/>
      <c r="E88" s="28"/>
      <c r="F88" s="28"/>
      <c r="G88" s="90">
        <v>0</v>
      </c>
      <c r="H88" s="91">
        <f>G88*C88</f>
        <v>0</v>
      </c>
      <c r="I88" s="47"/>
    </row>
    <row r="89" spans="1:10" s="10" customFormat="1" ht="15" x14ac:dyDescent="0.25">
      <c r="A89" s="110" t="s">
        <v>6</v>
      </c>
      <c r="B89" s="15" t="s">
        <v>5</v>
      </c>
      <c r="C89" s="42"/>
      <c r="D89" s="50"/>
      <c r="E89" s="71"/>
      <c r="F89" s="59"/>
      <c r="G89" s="88"/>
      <c r="H89" s="89"/>
      <c r="I89" s="73"/>
    </row>
    <row r="90" spans="1:10" ht="225.75" thickBot="1" x14ac:dyDescent="0.3">
      <c r="A90" s="111"/>
      <c r="B90" s="44" t="s">
        <v>119</v>
      </c>
      <c r="C90" s="9">
        <v>80</v>
      </c>
      <c r="D90" s="51">
        <v>80</v>
      </c>
      <c r="E90" s="76"/>
      <c r="F90" s="61"/>
      <c r="G90" s="90">
        <v>0</v>
      </c>
      <c r="H90" s="91">
        <f>G90*C90</f>
        <v>0</v>
      </c>
      <c r="I90" s="77"/>
    </row>
    <row r="91" spans="1:10" s="10" customFormat="1" ht="15" x14ac:dyDescent="0.25">
      <c r="A91" s="110" t="s">
        <v>4</v>
      </c>
      <c r="B91" s="15" t="s">
        <v>3</v>
      </c>
      <c r="C91" s="42"/>
      <c r="D91" s="50"/>
      <c r="E91" s="71"/>
      <c r="F91" s="59"/>
      <c r="G91" s="88"/>
      <c r="H91" s="89"/>
      <c r="I91" s="73"/>
    </row>
    <row r="92" spans="1:10" ht="165.75" thickBot="1" x14ac:dyDescent="0.3">
      <c r="A92" s="111"/>
      <c r="B92" s="44" t="s">
        <v>120</v>
      </c>
      <c r="C92" s="9">
        <v>8</v>
      </c>
      <c r="D92" s="51">
        <v>8</v>
      </c>
      <c r="E92" s="76"/>
      <c r="F92" s="61"/>
      <c r="G92" s="90">
        <v>0</v>
      </c>
      <c r="H92" s="91">
        <f>G92*C92</f>
        <v>0</v>
      </c>
      <c r="I92" s="77"/>
    </row>
    <row r="93" spans="1:10" ht="21" x14ac:dyDescent="0.25">
      <c r="A93" s="8"/>
      <c r="B93" s="134" t="s">
        <v>97</v>
      </c>
      <c r="C93" s="134"/>
      <c r="D93" s="135"/>
      <c r="E93" s="135"/>
      <c r="F93" s="135"/>
      <c r="G93" s="135"/>
      <c r="H93" s="97"/>
      <c r="I93" s="58"/>
      <c r="J93" s="7"/>
    </row>
    <row r="94" spans="1:10" ht="21" x14ac:dyDescent="0.25">
      <c r="A94" s="6"/>
      <c r="B94" s="132" t="s">
        <v>121</v>
      </c>
      <c r="C94" s="132"/>
      <c r="D94" s="133"/>
      <c r="E94" s="133"/>
      <c r="F94" s="133"/>
      <c r="G94" s="133"/>
      <c r="H94" s="98"/>
      <c r="I94" s="30"/>
    </row>
    <row r="95" spans="1:10" ht="21" x14ac:dyDescent="0.25">
      <c r="A95" s="6"/>
      <c r="B95" s="132" t="s">
        <v>98</v>
      </c>
      <c r="C95" s="132"/>
      <c r="D95" s="133"/>
      <c r="E95" s="133"/>
      <c r="F95" s="133"/>
      <c r="G95" s="133"/>
      <c r="H95" s="98"/>
      <c r="I95" s="30"/>
    </row>
    <row r="96" spans="1:10" ht="15" x14ac:dyDescent="0.25">
      <c r="A96" s="129" t="s">
        <v>175</v>
      </c>
      <c r="B96" s="130"/>
      <c r="C96" s="130"/>
      <c r="D96" s="130"/>
      <c r="E96" s="130"/>
      <c r="F96" s="130"/>
      <c r="G96" s="130"/>
      <c r="H96" s="130"/>
      <c r="I96" s="19"/>
    </row>
    <row r="97" spans="1:9" ht="89.25" customHeight="1" x14ac:dyDescent="0.25">
      <c r="A97" s="130"/>
      <c r="B97" s="130"/>
      <c r="C97" s="130"/>
      <c r="D97" s="130"/>
      <c r="E97" s="130"/>
      <c r="F97" s="130"/>
      <c r="G97" s="130"/>
      <c r="H97" s="130"/>
      <c r="I97" s="19"/>
    </row>
    <row r="98" spans="1:9" x14ac:dyDescent="0.3">
      <c r="A98" s="20"/>
      <c r="B98" s="21"/>
      <c r="C98" s="21"/>
      <c r="D98" s="21"/>
      <c r="E98" s="22"/>
      <c r="F98" s="22"/>
      <c r="G98" s="99"/>
      <c r="H98" s="99"/>
      <c r="I98" s="19"/>
    </row>
    <row r="99" spans="1:9" x14ac:dyDescent="0.3">
      <c r="A99" s="20"/>
      <c r="B99" s="21"/>
      <c r="C99" s="21"/>
      <c r="D99" s="21"/>
      <c r="E99" s="22"/>
      <c r="F99" s="22"/>
      <c r="G99" s="99"/>
      <c r="H99" s="99"/>
      <c r="I99" s="19"/>
    </row>
    <row r="100" spans="1:9" x14ac:dyDescent="0.3">
      <c r="B100" s="5" t="s">
        <v>122</v>
      </c>
      <c r="C100" s="5"/>
      <c r="D100" s="4"/>
      <c r="I100" s="4"/>
    </row>
    <row r="101" spans="1:9" x14ac:dyDescent="0.3">
      <c r="B101" s="5"/>
      <c r="C101" s="5"/>
      <c r="D101" s="4"/>
      <c r="I101" s="4"/>
    </row>
    <row r="102" spans="1:9" x14ac:dyDescent="0.3">
      <c r="B102" s="5" t="s">
        <v>2</v>
      </c>
      <c r="C102" s="5"/>
      <c r="D102" s="5"/>
      <c r="I102" s="4"/>
    </row>
    <row r="103" spans="1:9" x14ac:dyDescent="0.3">
      <c r="B103" s="5"/>
      <c r="C103" s="5"/>
      <c r="D103" s="4" t="s">
        <v>1</v>
      </c>
      <c r="I103" s="4"/>
    </row>
    <row r="104" spans="1:9" x14ac:dyDescent="0.3">
      <c r="B104" s="5"/>
      <c r="C104" s="5"/>
      <c r="D104" s="4" t="s">
        <v>0</v>
      </c>
      <c r="I104" s="4"/>
    </row>
  </sheetData>
  <mergeCells count="41">
    <mergeCell ref="A96:H97"/>
    <mergeCell ref="A91:A92"/>
    <mergeCell ref="A80:A81"/>
    <mergeCell ref="A82:A83"/>
    <mergeCell ref="A74:A75"/>
    <mergeCell ref="A76:A77"/>
    <mergeCell ref="A78:A79"/>
    <mergeCell ref="D85:D88"/>
    <mergeCell ref="B95:G95"/>
    <mergeCell ref="B94:G94"/>
    <mergeCell ref="B93:G93"/>
    <mergeCell ref="A89:A90"/>
    <mergeCell ref="D56:D57"/>
    <mergeCell ref="D51:D52"/>
    <mergeCell ref="D42:D49"/>
    <mergeCell ref="A58:A59"/>
    <mergeCell ref="A62:A63"/>
    <mergeCell ref="A1:I1"/>
    <mergeCell ref="A6:A7"/>
    <mergeCell ref="D39:D40"/>
    <mergeCell ref="A32:A33"/>
    <mergeCell ref="D35:D37"/>
    <mergeCell ref="A2:I2"/>
    <mergeCell ref="A3:H3"/>
    <mergeCell ref="D28:D31"/>
    <mergeCell ref="A20:A21"/>
    <mergeCell ref="A18:A19"/>
    <mergeCell ref="A25:A26"/>
    <mergeCell ref="A8:A9"/>
    <mergeCell ref="D23:D24"/>
    <mergeCell ref="A10:A11"/>
    <mergeCell ref="A12:A13"/>
    <mergeCell ref="A14:A15"/>
    <mergeCell ref="A16:A17"/>
    <mergeCell ref="A72:A73"/>
    <mergeCell ref="A66:A67"/>
    <mergeCell ref="A60:A61"/>
    <mergeCell ref="A53:A54"/>
    <mergeCell ref="A64:A65"/>
    <mergeCell ref="A68:A69"/>
    <mergeCell ref="A70:A71"/>
  </mergeCells>
  <pageMargins left="0.23622047244094491" right="0.23622047244094491" top="0.74803149606299213" bottom="0.74803149606299213" header="0.31496062992125984" footer="0.31496062992125984"/>
  <pageSetup paperSize="9" scale="51" orientation="landscape" r:id="rId1"/>
  <headerFooter>
    <oddHeader xml:space="preserve">&amp;R
</oddHeader>
    <oddFooter>&amp;C&amp;P/&amp;N</oddFooter>
  </headerFooter>
  <rowBreaks count="3" manualBreakCount="3">
    <brk id="44" max="7" man="1"/>
    <brk id="49" max="7" man="1"/>
    <brk id="68"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10.1 Namještaj izrađen po mjeri</vt:lpstr>
      <vt:lpstr>'10.1 Namještaj izrađen po mjeri'!Print_Area</vt:lpstr>
      <vt:lpstr>'10.1 Namještaj izrađen po mjeri'!Print_Titles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2018-07-06T14:07:40Z</dcterms:modified>
</cp:coreProperties>
</file>